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903A0E86-38BA-44C9-9383-C013F620C6C9}" xr6:coauthVersionLast="37" xr6:coauthVersionMax="37" xr10:uidLastSave="{00000000-0000-0000-0000-000000000000}"/>
  <bookViews>
    <workbookView xWindow="0" yWindow="0" windowWidth="15360" windowHeight="7545" xr2:uid="{00000000-000D-0000-FFFF-FFFF00000000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J47" i="1" l="1"/>
  <c r="I51" i="1"/>
  <c r="I58" i="1"/>
  <c r="H58" i="1"/>
  <c r="I63" i="1" l="1"/>
  <c r="I56" i="1" s="1"/>
  <c r="I44" i="1"/>
  <c r="H51" i="1" l="1"/>
  <c r="H63" i="1" l="1"/>
  <c r="J65" i="1"/>
  <c r="J62" i="1"/>
  <c r="J60" i="1"/>
  <c r="H44" i="1"/>
  <c r="H43" i="1" s="1"/>
  <c r="J29" i="1"/>
  <c r="J14" i="1"/>
  <c r="J13" i="1"/>
  <c r="J15" i="1"/>
  <c r="H56" i="1" l="1"/>
  <c r="H55" i="1" s="1"/>
  <c r="J44" i="1"/>
  <c r="J43" i="1"/>
  <c r="J33" i="1"/>
  <c r="J49" i="1"/>
  <c r="J51" i="1" l="1"/>
  <c r="J42" i="1"/>
  <c r="J50" i="1" l="1"/>
  <c r="J58" i="1" l="1"/>
  <c r="J57" i="1"/>
  <c r="J48" i="1"/>
  <c r="J41" i="1"/>
  <c r="J38" i="1"/>
  <c r="H68" i="1"/>
  <c r="J23" i="1"/>
  <c r="J63" i="1" l="1"/>
  <c r="J64" i="1"/>
  <c r="J28" i="1"/>
  <c r="J12" i="1" l="1"/>
  <c r="J55" i="1"/>
</calcChain>
</file>

<file path=xl/sharedStrings.xml><?xml version="1.0" encoding="utf-8"?>
<sst xmlns="http://schemas.openxmlformats.org/spreadsheetml/2006/main" count="125" uniqueCount="101">
  <si>
    <t>код  бюджетной  классификации</t>
  </si>
  <si>
    <t>наименование показателя</t>
  </si>
  <si>
    <t>исполнено с начала года</t>
  </si>
  <si>
    <t>% к году</t>
  </si>
  <si>
    <t xml:space="preserve">НАЛОГИ НА ПРИБЫЛЬ </t>
  </si>
  <si>
    <t>налог на доходы физических лиц</t>
  </si>
  <si>
    <t xml:space="preserve">НАЛОГИ НА ИМУЩЕСТВО  </t>
  </si>
  <si>
    <t>182 106 01030 13 0000 110</t>
  </si>
  <si>
    <t>налоги на имущество физических лиц</t>
  </si>
  <si>
    <t>182 106 06033 13 0000 110</t>
  </si>
  <si>
    <t>земельный налог с организаций</t>
  </si>
  <si>
    <t>182 106 06043 13 0000 110</t>
  </si>
  <si>
    <t>земельный налог с физ.лиц</t>
  </si>
  <si>
    <t>871 108 04020 01 1000 110</t>
  </si>
  <si>
    <t xml:space="preserve">ГОСУДАРСТВЕННАЯ  ПОШЛИНА </t>
  </si>
  <si>
    <t>871 111 05013 13 0000 120</t>
  </si>
  <si>
    <t>доходы от арендной платы за земельные участки</t>
  </si>
  <si>
    <t>доходы от сдачи в аренду имущества, составляющего казну поселений(за исключением земельных участков)</t>
  </si>
  <si>
    <t>871 111 0507513 0000 120</t>
  </si>
  <si>
    <t>871 111 09045 13 0000 120</t>
  </si>
  <si>
    <t>пр. поступления от исп. имущества,наход. в собст. поселений</t>
  </si>
  <si>
    <t>871 113 01995 13 0000 130</t>
  </si>
  <si>
    <t>ДОХОДЫ ОТ ОКАЗАНИЯ ПЛАТНЫХ УСЛУГ</t>
  </si>
  <si>
    <t>ДОХОДЫ ОТ ПРОДАЖИ МАТЕР. И НЕМАРИАЛЬНЫХ АКТИВОВ</t>
  </si>
  <si>
    <t>ПРОЧИЕ  НЕНАЛОГОВЫЕ ДОХОДЫ</t>
  </si>
  <si>
    <t>871 117 05050 13 0000 180</t>
  </si>
  <si>
    <t>прочие неналоговые поступления</t>
  </si>
  <si>
    <t>БЕЗВОЗМЕЗДНЫЕ  ПОСТУПЛЕНИЯ</t>
  </si>
  <si>
    <t>дотация бюджетам поселений на выравн.бюджетной обеспеченности</t>
  </si>
  <si>
    <t>000 000 00000 000000 000</t>
  </si>
  <si>
    <t>ВСЕГО  ДОХОДОВ</t>
  </si>
  <si>
    <t>871 114 06013 13 0000 430</t>
  </si>
  <si>
    <t>ДОХОДЫ ОТ ИСПОЛЬЗОВАНИЯ ИМУЩЕСТВА НАХ.В ГОС.И МУНИЦИПАЛЬНОЙ.СОБСТВ.</t>
  </si>
  <si>
    <t>Субвенции бюджетам городских поселений на выполнение передаваемых полномочий субъектов Российской Федерации</t>
  </si>
  <si>
    <t>871 200 00000 00 0000 000</t>
  </si>
  <si>
    <t>871 117 00000 00 0000 000</t>
  </si>
  <si>
    <t>871 111 00000 00 0000 000</t>
  </si>
  <si>
    <t>182 100 00000 00 0000 000</t>
  </si>
  <si>
    <t>182 101 00000 00 0000 000</t>
  </si>
  <si>
    <t>182 101 02010 01 0000 110</t>
  </si>
  <si>
    <t>182 101 02010 01 2100 110</t>
  </si>
  <si>
    <t>182 101 02010 01 3000 110</t>
  </si>
  <si>
    <t>182 101 02010 01 4000 110</t>
  </si>
  <si>
    <t>182 101 02020 01 0000 110</t>
  </si>
  <si>
    <t>182 101 02030 01 0000 110</t>
  </si>
  <si>
    <t>182 106 00000 00 0000 000</t>
  </si>
  <si>
    <t>БЕЗВОЗМЕЗДНЫЕ ПОСТУПЛЕНИЯ ОТ ДРУГИХ БЮДЖЕТОВ БЮДЖЕТНОЙ СИСТЕМЫ РОССИЙСКОЙ ФЕДЕРАЦИИ</t>
  </si>
  <si>
    <t>182 101 02010 01 1000 110</t>
  </si>
  <si>
    <t>182 101 02020 01 1000 110</t>
  </si>
  <si>
    <t>182 101 02020 01 2100 110</t>
  </si>
  <si>
    <t>182 101 02020 01 3000 110</t>
  </si>
  <si>
    <t>182 106 01000 00 0000 000</t>
  </si>
  <si>
    <t>182 106 06000 00 0000 110</t>
  </si>
  <si>
    <t xml:space="preserve">Земельный налог </t>
  </si>
  <si>
    <t>182 106 06033 13 1000 110</t>
  </si>
  <si>
    <t>182 106 06033 13 2100 110</t>
  </si>
  <si>
    <t>182 106 06033 13 3000 110</t>
  </si>
  <si>
    <t>871 111 0500000 0000 120</t>
  </si>
  <si>
    <t>871 111 0501000 0000 120</t>
  </si>
  <si>
    <t>871 117 15030 13 0000 150</t>
  </si>
  <si>
    <t>Инициативные платежи, зачисляемые в бюджеты городских поселений</t>
  </si>
  <si>
    <t>871 202 00000 00 0000 000</t>
  </si>
  <si>
    <t>871 202 30000 00 0000 150</t>
  </si>
  <si>
    <t>871 202 30024 13 0000 150</t>
  </si>
  <si>
    <t>871 202  16001 13 0000 150</t>
  </si>
  <si>
    <t>871 202 35118 13 0000 150</t>
  </si>
  <si>
    <t>Субвенции бюджетам бюджетной системы Российской Федерации</t>
  </si>
  <si>
    <t>субв.бюдж.гор.посел.на осущ. первич. воинс.учета органами месного самоупр.</t>
  </si>
  <si>
    <t>Иные межбюджетные трансферты</t>
  </si>
  <si>
    <t>871 202 40000 00 0000 150</t>
  </si>
  <si>
    <t>871 202 49999 00 0000 150</t>
  </si>
  <si>
    <t>871 202 49999 13 0000 150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</si>
  <si>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</si>
  <si>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</si>
  <si>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ДОХОДЫ налоговые и неналоговые</t>
  </si>
  <si>
    <t xml:space="preserve">Начальник отдела экономики и финансов </t>
  </si>
  <si>
    <t>182 106 01030 13 2100 110</t>
  </si>
  <si>
    <t>182 106 01030 13 1000 110</t>
  </si>
  <si>
    <t>182 106 06043 13 2100 110</t>
  </si>
  <si>
    <t>182 106 06043 13 1000 110</t>
  </si>
  <si>
    <t>182 101 02030 01 1000 110</t>
  </si>
  <si>
    <t>182 101 02030 01 2100 110</t>
  </si>
  <si>
    <t>182 101 02030 01 3000 110</t>
  </si>
  <si>
    <t>871 117 01050 13 0000 180</t>
  </si>
  <si>
    <t>Невыясненные поступления</t>
  </si>
  <si>
    <t>871 208 05000 13 0000 150</t>
  </si>
  <si>
    <t>871 208 00000 00 0000 000</t>
  </si>
  <si>
    <t>Перечисления для осуществления возврата(зачета) излишне уплаченных или излишне взысканных сумм налогов, сборов и иных платежей</t>
  </si>
  <si>
    <t>Перечисления из бюджетов городских поселений (в бюджеты городских поселений) для осуществления возврата(зачета)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</si>
  <si>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871 111 05013 13 0001 120</t>
  </si>
  <si>
    <t>к постановлению администрации</t>
  </si>
  <si>
    <t xml:space="preserve">   муниципального ообразования</t>
  </si>
  <si>
    <t xml:space="preserve">             город Болохово Киреевского района</t>
  </si>
  <si>
    <r>
      <t xml:space="preserve">                                              </t>
    </r>
    <r>
      <rPr>
        <sz val="11"/>
        <color theme="1"/>
        <rFont val="Calibri"/>
        <family val="2"/>
        <charset val="204"/>
        <scheme val="minor"/>
      </rPr>
      <t>Приложение№ 1</t>
    </r>
  </si>
  <si>
    <t xml:space="preserve">     от _______________№______</t>
  </si>
  <si>
    <t>руб.</t>
  </si>
  <si>
    <t>182 101 02130 01 1000 110</t>
  </si>
  <si>
    <t>Доходы бюджета муниципального образования город Болохово Киреевского района           на 01 апреля 2024 года</t>
  </si>
  <si>
    <t>утвержденный план 2024 года</t>
  </si>
  <si>
    <t>Остаток на 01.01.2024 года    779720,34</t>
  </si>
  <si>
    <t>Л.П.Дульнева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</si>
</sst>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%"/>
    <numFmt numFmtId="166" formatCode="#,##0.00\ _₽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5" fillId="0" borderId="0"/>
  </cellStyleXfs>
  <cellXfs count="129">
    <xf numFmtId="0" fontId="0" fillId="0" borderId="0" xfId="0"/>
    <xf numFmtId="0" fontId="6" fillId="0" borderId="0" xfId="2" applyFont="1"/>
    <xf numFmtId="0" fontId="5" fillId="0" borderId="0" xfId="2"/>
    <xf numFmtId="0" fontId="5" fillId="0" borderId="1" xfId="2" applyFont="1" applyBorder="1" applyAlignment="1">
      <alignment horizontal="center" vertical="center"/>
    </xf>
    <xf numFmtId="165" fontId="5" fillId="0" borderId="1" xfId="2" applyNumberFormat="1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0" fontId="6" fillId="0" borderId="1" xfId="2" applyFont="1" applyBorder="1" applyAlignment="1">
      <alignment horizontal="center" vertical="center" wrapText="1"/>
    </xf>
    <xf numFmtId="165" fontId="5" fillId="2" borderId="1" xfId="2" applyNumberFormat="1" applyFont="1" applyFill="1" applyBorder="1" applyAlignment="1">
      <alignment vertical="center"/>
    </xf>
    <xf numFmtId="165" fontId="5" fillId="0" borderId="5" xfId="2" applyNumberFormat="1" applyFont="1" applyBorder="1" applyAlignment="1">
      <alignment horizontal="center" vertical="center"/>
    </xf>
    <xf numFmtId="165" fontId="7" fillId="0" borderId="5" xfId="2" applyNumberFormat="1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 wrapText="1"/>
    </xf>
    <xf numFmtId="164" fontId="7" fillId="0" borderId="0" xfId="2" applyNumberFormat="1" applyFont="1" applyBorder="1" applyAlignment="1">
      <alignment horizontal="center" vertical="center"/>
    </xf>
    <xf numFmtId="165" fontId="7" fillId="0" borderId="0" xfId="2" applyNumberFormat="1" applyFont="1" applyBorder="1" applyAlignment="1">
      <alignment horizontal="center" vertical="center"/>
    </xf>
    <xf numFmtId="2" fontId="7" fillId="0" borderId="1" xfId="2" applyNumberFormat="1" applyFont="1" applyBorder="1" applyAlignment="1">
      <alignment vertical="center"/>
    </xf>
    <xf numFmtId="2" fontId="7" fillId="0" borderId="1" xfId="2" applyNumberFormat="1" applyFont="1" applyBorder="1" applyAlignment="1">
      <alignment horizontal="right" vertical="center"/>
    </xf>
    <xf numFmtId="2" fontId="5" fillId="0" borderId="1" xfId="2" applyNumberFormat="1" applyFont="1" applyBorder="1" applyAlignment="1">
      <alignment vertical="center"/>
    </xf>
    <xf numFmtId="2" fontId="5" fillId="0" borderId="1" xfId="2" applyNumberFormat="1" applyFont="1" applyBorder="1" applyAlignment="1">
      <alignment horizontal="right" vertical="center"/>
    </xf>
    <xf numFmtId="2" fontId="5" fillId="0" borderId="5" xfId="2" applyNumberFormat="1" applyFont="1" applyBorder="1" applyAlignment="1">
      <alignment horizontal="center" vertical="center"/>
    </xf>
    <xf numFmtId="2" fontId="7" fillId="0" borderId="5" xfId="2" applyNumberFormat="1" applyFont="1" applyBorder="1" applyAlignment="1">
      <alignment horizontal="center" vertical="center"/>
    </xf>
    <xf numFmtId="166" fontId="7" fillId="2" borderId="5" xfId="2" applyNumberFormat="1" applyFont="1" applyFill="1" applyBorder="1" applyAlignment="1">
      <alignment vertical="center"/>
    </xf>
    <xf numFmtId="166" fontId="5" fillId="2" borderId="5" xfId="2" applyNumberFormat="1" applyFont="1" applyFill="1" applyBorder="1" applyAlignment="1">
      <alignment vertical="center"/>
    </xf>
    <xf numFmtId="166" fontId="5" fillId="2" borderId="5" xfId="2" applyNumberFormat="1" applyFont="1" applyFill="1" applyBorder="1" applyAlignment="1">
      <alignment horizontal="right" vertical="center"/>
    </xf>
    <xf numFmtId="166" fontId="7" fillId="0" borderId="5" xfId="2" applyNumberFormat="1" applyFont="1" applyBorder="1" applyAlignment="1">
      <alignment vertical="center"/>
    </xf>
    <xf numFmtId="166" fontId="7" fillId="0" borderId="1" xfId="2" applyNumberFormat="1" applyFont="1" applyBorder="1" applyAlignment="1">
      <alignment vertical="center"/>
    </xf>
    <xf numFmtId="166" fontId="5" fillId="0" borderId="1" xfId="2" applyNumberFormat="1" applyFont="1" applyBorder="1" applyAlignment="1">
      <alignment vertical="center"/>
    </xf>
    <xf numFmtId="2" fontId="7" fillId="0" borderId="5" xfId="2" applyNumberFormat="1" applyFont="1" applyBorder="1" applyAlignment="1">
      <alignment horizontal="center" vertical="center"/>
    </xf>
    <xf numFmtId="165" fontId="7" fillId="0" borderId="5" xfId="2" applyNumberFormat="1" applyFont="1" applyBorder="1" applyAlignment="1">
      <alignment horizontal="center" vertical="center"/>
    </xf>
    <xf numFmtId="2" fontId="5" fillId="0" borderId="5" xfId="2" applyNumberFormat="1" applyFont="1" applyBorder="1" applyAlignment="1">
      <alignment horizontal="center" vertical="center"/>
    </xf>
    <xf numFmtId="165" fontId="5" fillId="0" borderId="5" xfId="2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49" fontId="9" fillId="0" borderId="0" xfId="2" applyNumberFormat="1" applyFont="1" applyAlignment="1">
      <alignment horizontal="center"/>
    </xf>
    <xf numFmtId="2" fontId="5" fillId="0" borderId="5" xfId="2" applyNumberFormat="1" applyFont="1" applyBorder="1" applyAlignment="1">
      <alignment horizontal="center" vertical="center"/>
    </xf>
    <xf numFmtId="0" fontId="19" fillId="0" borderId="0" xfId="0" applyFont="1"/>
    <xf numFmtId="0" fontId="7" fillId="0" borderId="2" xfId="2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0" borderId="2" xfId="2" applyFont="1" applyBorder="1" applyAlignment="1">
      <alignment vertical="center" wrapText="1"/>
    </xf>
    <xf numFmtId="49" fontId="5" fillId="2" borderId="2" xfId="2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5" fillId="2" borderId="2" xfId="2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49" fontId="5" fillId="0" borderId="7" xfId="2" applyNumberFormat="1" applyFont="1" applyBorder="1" applyAlignment="1">
      <alignment horizontal="center" vertical="center"/>
    </xf>
    <xf numFmtId="49" fontId="5" fillId="0" borderId="8" xfId="2" applyNumberFormat="1" applyFont="1" applyBorder="1" applyAlignment="1">
      <alignment horizontal="center" vertical="center"/>
    </xf>
    <xf numFmtId="49" fontId="5" fillId="0" borderId="9" xfId="2" applyNumberFormat="1" applyFont="1" applyBorder="1" applyAlignment="1">
      <alignment horizontal="center" vertical="center"/>
    </xf>
    <xf numFmtId="49" fontId="7" fillId="0" borderId="7" xfId="2" applyNumberFormat="1" applyFont="1" applyBorder="1" applyAlignment="1">
      <alignment horizontal="center" vertical="center" wrapText="1"/>
    </xf>
    <xf numFmtId="49" fontId="7" fillId="0" borderId="8" xfId="2" applyNumberFormat="1" applyFont="1" applyBorder="1" applyAlignment="1">
      <alignment horizontal="center" vertical="center" wrapText="1"/>
    </xf>
    <xf numFmtId="49" fontId="7" fillId="0" borderId="9" xfId="2" applyNumberFormat="1" applyFont="1" applyBorder="1" applyAlignment="1">
      <alignment horizontal="center" vertical="center" wrapText="1"/>
    </xf>
    <xf numFmtId="49" fontId="5" fillId="0" borderId="1" xfId="2" applyNumberFormat="1" applyFont="1" applyBorder="1" applyAlignment="1">
      <alignment horizontal="center" vertical="center"/>
    </xf>
    <xf numFmtId="0" fontId="5" fillId="2" borderId="3" xfId="2" applyFont="1" applyFill="1" applyBorder="1" applyAlignment="1">
      <alignment horizontal="left" vertical="center" wrapText="1"/>
    </xf>
    <xf numFmtId="0" fontId="5" fillId="2" borderId="4" xfId="2" applyFont="1" applyFill="1" applyBorder="1" applyAlignment="1">
      <alignment horizontal="left" vertical="center" wrapText="1"/>
    </xf>
    <xf numFmtId="49" fontId="5" fillId="2" borderId="2" xfId="2" applyNumberFormat="1" applyFont="1" applyFill="1" applyBorder="1" applyAlignment="1">
      <alignment horizontal="center" vertical="center" wrapText="1"/>
    </xf>
    <xf numFmtId="49" fontId="5" fillId="2" borderId="3" xfId="2" applyNumberFormat="1" applyFont="1" applyFill="1" applyBorder="1" applyAlignment="1">
      <alignment horizontal="center" vertical="center" wrapText="1"/>
    </xf>
    <xf numFmtId="49" fontId="5" fillId="2" borderId="4" xfId="2" applyNumberFormat="1" applyFont="1" applyFill="1" applyBorder="1" applyAlignment="1">
      <alignment horizontal="center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vertical="center" wrapText="1"/>
    </xf>
    <xf numFmtId="49" fontId="7" fillId="0" borderId="4" xfId="2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49" fontId="5" fillId="0" borderId="2" xfId="2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49" fontId="5" fillId="0" borderId="2" xfId="2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49" fontId="7" fillId="0" borderId="2" xfId="2" applyNumberFormat="1" applyFont="1" applyBorder="1" applyAlignment="1">
      <alignment horizontal="center" vertical="center" wrapText="1"/>
    </xf>
    <xf numFmtId="49" fontId="7" fillId="0" borderId="3" xfId="2" applyNumberFormat="1" applyFont="1" applyBorder="1" applyAlignment="1">
      <alignment horizontal="center" vertical="center" wrapText="1"/>
    </xf>
    <xf numFmtId="49" fontId="7" fillId="0" borderId="4" xfId="2" applyNumberFormat="1" applyFont="1" applyBorder="1" applyAlignment="1">
      <alignment horizontal="center" vertical="center" wrapText="1"/>
    </xf>
    <xf numFmtId="0" fontId="5" fillId="0" borderId="1" xfId="2" applyFont="1" applyBorder="1" applyAlignment="1">
      <alignment vertical="center" wrapText="1"/>
    </xf>
    <xf numFmtId="49" fontId="7" fillId="0" borderId="1" xfId="2" applyNumberFormat="1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49" fontId="5" fillId="0" borderId="1" xfId="2" applyNumberFormat="1" applyFont="1" applyBorder="1" applyAlignment="1">
      <alignment vertical="center" wrapText="1"/>
    </xf>
    <xf numFmtId="0" fontId="5" fillId="0" borderId="2" xfId="2" applyFont="1" applyBorder="1" applyAlignment="1">
      <alignment horizontal="center" vertical="center" wrapText="1"/>
    </xf>
    <xf numFmtId="49" fontId="7" fillId="0" borderId="6" xfId="2" applyNumberFormat="1" applyFont="1" applyBorder="1" applyAlignment="1">
      <alignment horizontal="center" vertical="center" wrapText="1"/>
    </xf>
    <xf numFmtId="0" fontId="5" fillId="0" borderId="3" xfId="2" applyFont="1" applyBorder="1" applyAlignment="1">
      <alignment vertical="center" wrapText="1"/>
    </xf>
    <xf numFmtId="0" fontId="5" fillId="0" borderId="4" xfId="2" applyFont="1" applyBorder="1" applyAlignment="1">
      <alignment vertical="center" wrapText="1"/>
    </xf>
    <xf numFmtId="49" fontId="7" fillId="2" borderId="2" xfId="2" applyNumberFormat="1" applyFont="1" applyFill="1" applyBorder="1" applyAlignment="1">
      <alignment horizontal="center" vertical="center" wrapText="1"/>
    </xf>
    <xf numFmtId="49" fontId="7" fillId="2" borderId="3" xfId="2" applyNumberFormat="1" applyFont="1" applyFill="1" applyBorder="1" applyAlignment="1">
      <alignment horizontal="center" vertical="center" wrapText="1"/>
    </xf>
    <xf numFmtId="49" fontId="7" fillId="2" borderId="4" xfId="2" applyNumberFormat="1" applyFont="1" applyFill="1" applyBorder="1" applyAlignment="1">
      <alignment horizontal="center" vertical="center" wrapText="1"/>
    </xf>
    <xf numFmtId="49" fontId="5" fillId="0" borderId="3" xfId="2" applyNumberFormat="1" applyFont="1" applyBorder="1" applyAlignment="1">
      <alignment horizontal="center" vertical="center"/>
    </xf>
    <xf numFmtId="49" fontId="5" fillId="0" borderId="4" xfId="2" applyNumberFormat="1" applyFont="1" applyBorder="1" applyAlignment="1">
      <alignment horizontal="center" vertical="center"/>
    </xf>
    <xf numFmtId="49" fontId="5" fillId="2" borderId="7" xfId="2" applyNumberFormat="1" applyFont="1" applyFill="1" applyBorder="1" applyAlignment="1">
      <alignment horizontal="center" vertical="center"/>
    </xf>
    <xf numFmtId="49" fontId="5" fillId="2" borderId="8" xfId="2" applyNumberFormat="1" applyFont="1" applyFill="1" applyBorder="1" applyAlignment="1">
      <alignment horizontal="center" vertical="center"/>
    </xf>
    <xf numFmtId="49" fontId="5" fillId="2" borderId="9" xfId="2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49" fontId="7" fillId="0" borderId="0" xfId="2" applyNumberFormat="1" applyFont="1" applyAlignment="1">
      <alignment horizontal="center" wrapText="1"/>
    </xf>
    <xf numFmtId="0" fontId="5" fillId="0" borderId="10" xfId="2" applyFont="1" applyBorder="1" applyAlignment="1">
      <alignment horizontal="center"/>
    </xf>
    <xf numFmtId="0" fontId="5" fillId="0" borderId="1" xfId="2" applyFont="1" applyBorder="1" applyAlignment="1">
      <alignment horizontal="center" vertical="center"/>
    </xf>
    <xf numFmtId="49" fontId="7" fillId="0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18" fillId="0" borderId="0" xfId="2" applyNumberFormat="1" applyFont="1" applyAlignment="1">
      <alignment horizontal="center"/>
    </xf>
    <xf numFmtId="0" fontId="0" fillId="0" borderId="0" xfId="0" applyAlignment="1">
      <alignment horizontal="center"/>
    </xf>
    <xf numFmtId="49" fontId="5" fillId="2" borderId="1" xfId="2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7" fillId="0" borderId="5" xfId="2" applyNumberFormat="1" applyFont="1" applyBorder="1" applyAlignment="1">
      <alignment horizontal="center" vertical="center"/>
    </xf>
    <xf numFmtId="2" fontId="7" fillId="0" borderId="6" xfId="2" applyNumberFormat="1" applyFont="1" applyBorder="1" applyAlignment="1">
      <alignment horizontal="center" vertical="center"/>
    </xf>
    <xf numFmtId="165" fontId="7" fillId="0" borderId="5" xfId="2" applyNumberFormat="1" applyFont="1" applyBorder="1" applyAlignment="1">
      <alignment horizontal="center" vertical="center"/>
    </xf>
    <xf numFmtId="165" fontId="7" fillId="0" borderId="6" xfId="2" applyNumberFormat="1" applyFont="1" applyBorder="1" applyAlignment="1">
      <alignment horizontal="center" vertical="center"/>
    </xf>
    <xf numFmtId="2" fontId="5" fillId="0" borderId="5" xfId="2" applyNumberFormat="1" applyFont="1" applyBorder="1" applyAlignment="1">
      <alignment horizontal="center" vertical="center"/>
    </xf>
    <xf numFmtId="2" fontId="5" fillId="0" borderId="6" xfId="2" applyNumberFormat="1" applyFont="1" applyBorder="1" applyAlignment="1">
      <alignment horizontal="center" vertical="center"/>
    </xf>
    <xf numFmtId="165" fontId="5" fillId="0" borderId="5" xfId="2" applyNumberFormat="1" applyFont="1" applyBorder="1" applyAlignment="1">
      <alignment horizontal="center" vertical="center"/>
    </xf>
    <xf numFmtId="165" fontId="5" fillId="0" borderId="6" xfId="2" applyNumberFormat="1" applyFont="1" applyBorder="1" applyAlignment="1">
      <alignment horizontal="center" vertical="center"/>
    </xf>
    <xf numFmtId="49" fontId="8" fillId="0" borderId="1" xfId="2" applyNumberFormat="1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0" fontId="7" fillId="0" borderId="3" xfId="2" applyFont="1" applyBorder="1" applyAlignment="1">
      <alignment vertical="center" wrapText="1"/>
    </xf>
    <xf numFmtId="0" fontId="7" fillId="0" borderId="4" xfId="2" applyFont="1" applyBorder="1" applyAlignment="1">
      <alignment vertical="center" wrapText="1"/>
    </xf>
    <xf numFmtId="49" fontId="7" fillId="0" borderId="2" xfId="2" applyNumberFormat="1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vertical="center" wrapText="1"/>
    </xf>
  </cellXfs>
  <cellStyles count="3">
    <cellStyle name="Обычный" xfId="0" builtinId="0"/>
    <cellStyle name="Обычный 2" xfId="2" xr:uid="{00000000-0005-0000-0000-000001000000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1"/>
  <sheetViews>
    <sheetView tabSelected="1" view="pageBreakPreview" topLeftCell="A64" zoomScale="112" zoomScaleSheetLayoutView="112" workbookViewId="0">
      <selection activeCell="I71" sqref="I71"/>
    </sheetView>
  </sheetViews>
  <sheetFormatPr defaultRowHeight="15" x14ac:dyDescent="0.25"/>
  <cols>
    <col min="3" max="3" width="10.7109375" customWidth="1"/>
    <col min="7" max="7" width="3.7109375" customWidth="1"/>
    <col min="8" max="8" width="13.85546875" customWidth="1"/>
    <col min="9" max="9" width="13.7109375" customWidth="1"/>
    <col min="10" max="10" width="8.7109375" customWidth="1"/>
  </cols>
  <sheetData>
    <row r="1" spans="1:10" ht="18.75" x14ac:dyDescent="0.3">
      <c r="F1" s="93" t="s">
        <v>93</v>
      </c>
      <c r="G1" s="94"/>
      <c r="H1" s="94"/>
      <c r="I1" s="94"/>
    </row>
    <row r="2" spans="1:10" ht="15" customHeight="1" x14ac:dyDescent="0.3">
      <c r="F2" s="29"/>
      <c r="G2" s="100" t="s">
        <v>90</v>
      </c>
      <c r="H2" s="101"/>
      <c r="I2" s="101"/>
    </row>
    <row r="3" spans="1:10" ht="15" customHeight="1" x14ac:dyDescent="0.3">
      <c r="F3" s="29"/>
      <c r="G3" s="102" t="s">
        <v>91</v>
      </c>
      <c r="H3" s="102"/>
      <c r="I3" s="102"/>
    </row>
    <row r="4" spans="1:10" x14ac:dyDescent="0.25">
      <c r="F4" s="102" t="s">
        <v>92</v>
      </c>
      <c r="G4" s="102"/>
      <c r="H4" s="102"/>
      <c r="I4" s="102"/>
    </row>
    <row r="5" spans="1:10" ht="15.75" x14ac:dyDescent="0.25">
      <c r="A5" s="30"/>
      <c r="B5" s="30"/>
      <c r="C5" s="30"/>
      <c r="D5" s="30"/>
      <c r="E5" s="30"/>
      <c r="F5" s="30"/>
      <c r="G5" s="103" t="s">
        <v>94</v>
      </c>
      <c r="H5" s="104"/>
      <c r="I5" s="104"/>
      <c r="J5" s="1"/>
    </row>
    <row r="6" spans="1:10" ht="15.75" x14ac:dyDescent="0.25">
      <c r="A6" s="30"/>
      <c r="B6" s="30"/>
      <c r="C6" s="30"/>
      <c r="D6" s="30"/>
      <c r="E6" s="30"/>
      <c r="F6" s="30"/>
      <c r="G6" s="30"/>
      <c r="H6" s="30"/>
      <c r="I6" s="30"/>
      <c r="J6" s="2"/>
    </row>
    <row r="7" spans="1:10" x14ac:dyDescent="0.25">
      <c r="A7" s="2"/>
      <c r="B7" s="2"/>
      <c r="C7" s="2"/>
      <c r="D7" s="2"/>
      <c r="E7" s="2"/>
      <c r="F7" s="2"/>
      <c r="G7" s="2"/>
      <c r="H7" s="1"/>
      <c r="I7" s="1"/>
      <c r="J7" s="1"/>
    </row>
    <row r="8" spans="1:10" ht="40.5" customHeight="1" x14ac:dyDescent="0.25">
      <c r="A8" s="95" t="s">
        <v>97</v>
      </c>
      <c r="B8" s="95"/>
      <c r="C8" s="95"/>
      <c r="D8" s="95"/>
      <c r="E8" s="95"/>
      <c r="F8" s="95"/>
      <c r="G8" s="95"/>
      <c r="H8" s="95"/>
      <c r="I8" s="95"/>
      <c r="J8" s="2"/>
    </row>
    <row r="10" spans="1:10" ht="33.75" customHeight="1" x14ac:dyDescent="0.25">
      <c r="A10" s="2"/>
      <c r="B10" s="96" t="s">
        <v>99</v>
      </c>
      <c r="C10" s="96"/>
      <c r="D10" s="96"/>
      <c r="E10" s="96"/>
      <c r="F10" s="96"/>
      <c r="G10" s="96"/>
      <c r="H10" s="2"/>
      <c r="I10" s="2"/>
      <c r="J10" s="2" t="s">
        <v>95</v>
      </c>
    </row>
    <row r="11" spans="1:10" ht="34.5" customHeight="1" x14ac:dyDescent="0.25">
      <c r="A11" s="49" t="s">
        <v>0</v>
      </c>
      <c r="B11" s="49"/>
      <c r="C11" s="49"/>
      <c r="D11" s="97" t="s">
        <v>1</v>
      </c>
      <c r="E11" s="97"/>
      <c r="F11" s="97"/>
      <c r="G11" s="97"/>
      <c r="H11" s="6" t="s">
        <v>98</v>
      </c>
      <c r="I11" s="6" t="s">
        <v>2</v>
      </c>
      <c r="J11" s="3" t="s">
        <v>3</v>
      </c>
    </row>
    <row r="12" spans="1:10" ht="30" customHeight="1" x14ac:dyDescent="0.25">
      <c r="A12" s="49" t="s">
        <v>37</v>
      </c>
      <c r="B12" s="49"/>
      <c r="C12" s="49"/>
      <c r="D12" s="98" t="s">
        <v>74</v>
      </c>
      <c r="E12" s="98"/>
      <c r="F12" s="98"/>
      <c r="G12" s="98"/>
      <c r="H12" s="13">
        <v>18751385</v>
      </c>
      <c r="I12" s="14">
        <v>3984706.39</v>
      </c>
      <c r="J12" s="4">
        <f>I12/H12</f>
        <v>0.2125019773206086</v>
      </c>
    </row>
    <row r="13" spans="1:10" ht="37.5" customHeight="1" x14ac:dyDescent="0.25">
      <c r="A13" s="49" t="s">
        <v>38</v>
      </c>
      <c r="B13" s="49"/>
      <c r="C13" s="49"/>
      <c r="D13" s="99" t="s">
        <v>4</v>
      </c>
      <c r="E13" s="99"/>
      <c r="F13" s="99"/>
      <c r="G13" s="99"/>
      <c r="H13" s="13">
        <f>H14+H16+H23+H19</f>
        <v>7227653</v>
      </c>
      <c r="I13" s="13">
        <v>1667250.34</v>
      </c>
      <c r="J13" s="5">
        <f>I13/H13*100%</f>
        <v>0.23067658892866053</v>
      </c>
    </row>
    <row r="14" spans="1:10" ht="37.5" customHeight="1" x14ac:dyDescent="0.25">
      <c r="A14" s="105" t="s">
        <v>39</v>
      </c>
      <c r="B14" s="105"/>
      <c r="C14" s="105"/>
      <c r="D14" s="81" t="s">
        <v>5</v>
      </c>
      <c r="E14" s="78"/>
      <c r="F14" s="78"/>
      <c r="G14" s="79"/>
      <c r="H14" s="15">
        <v>6939649</v>
      </c>
      <c r="I14" s="15">
        <v>1655046.51</v>
      </c>
      <c r="J14" s="4">
        <f>I14/H14*100%</f>
        <v>0.23849138623581684</v>
      </c>
    </row>
    <row r="15" spans="1:10" x14ac:dyDescent="0.25">
      <c r="A15" s="49" t="s">
        <v>47</v>
      </c>
      <c r="B15" s="49"/>
      <c r="C15" s="49"/>
      <c r="D15" s="81" t="s">
        <v>5</v>
      </c>
      <c r="E15" s="78"/>
      <c r="F15" s="78"/>
      <c r="G15" s="79"/>
      <c r="H15" s="15">
        <v>0</v>
      </c>
      <c r="I15" s="15">
        <v>1655046.51</v>
      </c>
      <c r="J15" s="4">
        <f>H15/I15*100</f>
        <v>0</v>
      </c>
    </row>
    <row r="16" spans="1:10" x14ac:dyDescent="0.25">
      <c r="A16" s="49" t="s">
        <v>40</v>
      </c>
      <c r="B16" s="49"/>
      <c r="C16" s="49"/>
      <c r="D16" s="81" t="s">
        <v>5</v>
      </c>
      <c r="E16" s="78"/>
      <c r="F16" s="78"/>
      <c r="G16" s="79"/>
      <c r="H16" s="15">
        <v>0</v>
      </c>
      <c r="I16" s="15">
        <v>0</v>
      </c>
      <c r="J16" s="4">
        <v>0</v>
      </c>
    </row>
    <row r="17" spans="1:10" x14ac:dyDescent="0.25">
      <c r="A17" s="49" t="s">
        <v>41</v>
      </c>
      <c r="B17" s="49"/>
      <c r="C17" s="49"/>
      <c r="D17" s="81" t="s">
        <v>5</v>
      </c>
      <c r="E17" s="78"/>
      <c r="F17" s="78"/>
      <c r="G17" s="79"/>
      <c r="H17" s="15">
        <v>0</v>
      </c>
      <c r="I17" s="16">
        <v>0</v>
      </c>
      <c r="J17" s="4">
        <v>0</v>
      </c>
    </row>
    <row r="18" spans="1:10" x14ac:dyDescent="0.25">
      <c r="A18" s="49" t="s">
        <v>42</v>
      </c>
      <c r="B18" s="49"/>
      <c r="C18" s="49"/>
      <c r="D18" s="81" t="s">
        <v>5</v>
      </c>
      <c r="E18" s="78"/>
      <c r="F18" s="78"/>
      <c r="G18" s="79"/>
      <c r="H18" s="15">
        <v>0</v>
      </c>
      <c r="I18" s="16">
        <v>0</v>
      </c>
      <c r="J18" s="4">
        <v>0</v>
      </c>
    </row>
    <row r="19" spans="1:10" x14ac:dyDescent="0.25">
      <c r="A19" s="49" t="s">
        <v>43</v>
      </c>
      <c r="B19" s="49"/>
      <c r="C19" s="49"/>
      <c r="D19" s="81" t="s">
        <v>5</v>
      </c>
      <c r="E19" s="78"/>
      <c r="F19" s="78"/>
      <c r="G19" s="79"/>
      <c r="H19" s="15">
        <v>8331</v>
      </c>
      <c r="I19" s="15">
        <v>0</v>
      </c>
      <c r="J19" s="4">
        <v>0</v>
      </c>
    </row>
    <row r="20" spans="1:10" x14ac:dyDescent="0.25">
      <c r="A20" s="49" t="s">
        <v>48</v>
      </c>
      <c r="B20" s="49"/>
      <c r="C20" s="49"/>
      <c r="D20" s="81" t="s">
        <v>5</v>
      </c>
      <c r="E20" s="78"/>
      <c r="F20" s="78"/>
      <c r="G20" s="79"/>
      <c r="H20" s="15">
        <v>0</v>
      </c>
      <c r="I20" s="15">
        <v>0</v>
      </c>
      <c r="J20" s="4">
        <v>0</v>
      </c>
    </row>
    <row r="21" spans="1:10" x14ac:dyDescent="0.25">
      <c r="A21" s="49" t="s">
        <v>49</v>
      </c>
      <c r="B21" s="49"/>
      <c r="C21" s="49"/>
      <c r="D21" s="81" t="s">
        <v>5</v>
      </c>
      <c r="E21" s="78"/>
      <c r="F21" s="78"/>
      <c r="G21" s="79"/>
      <c r="H21" s="15">
        <v>0</v>
      </c>
      <c r="I21" s="15">
        <v>0</v>
      </c>
      <c r="J21" s="4">
        <v>0</v>
      </c>
    </row>
    <row r="22" spans="1:10" x14ac:dyDescent="0.25">
      <c r="A22" s="49" t="s">
        <v>50</v>
      </c>
      <c r="B22" s="49"/>
      <c r="C22" s="49"/>
      <c r="D22" s="81" t="s">
        <v>5</v>
      </c>
      <c r="E22" s="78"/>
      <c r="F22" s="78"/>
      <c r="G22" s="79"/>
      <c r="H22" s="15">
        <v>0</v>
      </c>
      <c r="I22" s="15">
        <v>0</v>
      </c>
      <c r="J22" s="4">
        <v>0</v>
      </c>
    </row>
    <row r="23" spans="1:10" x14ac:dyDescent="0.25">
      <c r="A23" s="49" t="s">
        <v>44</v>
      </c>
      <c r="B23" s="49"/>
      <c r="C23" s="49"/>
      <c r="D23" s="81" t="s">
        <v>5</v>
      </c>
      <c r="E23" s="78"/>
      <c r="F23" s="78"/>
      <c r="G23" s="79"/>
      <c r="H23" s="15">
        <v>279673</v>
      </c>
      <c r="I23" s="15">
        <v>3238.53</v>
      </c>
      <c r="J23" s="4">
        <f t="shared" ref="J23:J41" si="0">I23/H23*100%</f>
        <v>1.1579702009132095E-2</v>
      </c>
    </row>
    <row r="24" spans="1:10" x14ac:dyDescent="0.25">
      <c r="A24" s="49" t="s">
        <v>80</v>
      </c>
      <c r="B24" s="49"/>
      <c r="C24" s="49"/>
      <c r="D24" s="81" t="s">
        <v>5</v>
      </c>
      <c r="E24" s="78"/>
      <c r="F24" s="78"/>
      <c r="G24" s="79"/>
      <c r="H24" s="15">
        <v>0</v>
      </c>
      <c r="I24" s="15">
        <v>3234.23</v>
      </c>
      <c r="J24" s="4">
        <v>0</v>
      </c>
    </row>
    <row r="25" spans="1:10" x14ac:dyDescent="0.25">
      <c r="A25" s="49" t="s">
        <v>81</v>
      </c>
      <c r="B25" s="49"/>
      <c r="C25" s="49"/>
      <c r="D25" s="81" t="s">
        <v>5</v>
      </c>
      <c r="E25" s="78"/>
      <c r="F25" s="78"/>
      <c r="G25" s="79"/>
      <c r="H25" s="15">
        <v>0</v>
      </c>
      <c r="I25" s="15">
        <v>0</v>
      </c>
      <c r="J25" s="4">
        <v>0</v>
      </c>
    </row>
    <row r="26" spans="1:10" ht="23.25" customHeight="1" x14ac:dyDescent="0.25">
      <c r="A26" s="49" t="s">
        <v>82</v>
      </c>
      <c r="B26" s="49"/>
      <c r="C26" s="49"/>
      <c r="D26" s="81" t="s">
        <v>5</v>
      </c>
      <c r="E26" s="78"/>
      <c r="F26" s="78"/>
      <c r="G26" s="79"/>
      <c r="H26" s="15">
        <v>0</v>
      </c>
      <c r="I26" s="15">
        <v>4.3</v>
      </c>
      <c r="J26" s="4">
        <v>0</v>
      </c>
    </row>
    <row r="27" spans="1:10" ht="23.25" customHeight="1" x14ac:dyDescent="0.25">
      <c r="A27" s="61" t="s">
        <v>96</v>
      </c>
      <c r="B27" s="38"/>
      <c r="C27" s="39"/>
      <c r="D27" s="81" t="s">
        <v>5</v>
      </c>
      <c r="E27" s="106"/>
      <c r="F27" s="106"/>
      <c r="G27" s="107"/>
      <c r="H27" s="15">
        <v>0</v>
      </c>
      <c r="I27" s="15">
        <v>8965.2999999999993</v>
      </c>
      <c r="J27" s="4">
        <v>0</v>
      </c>
    </row>
    <row r="28" spans="1:10" ht="38.25" customHeight="1" x14ac:dyDescent="0.25">
      <c r="A28" s="49" t="s">
        <v>45</v>
      </c>
      <c r="B28" s="49"/>
      <c r="C28" s="49"/>
      <c r="D28" s="82" t="s">
        <v>6</v>
      </c>
      <c r="E28" s="82"/>
      <c r="F28" s="82"/>
      <c r="G28" s="82"/>
      <c r="H28" s="13">
        <v>7456860</v>
      </c>
      <c r="I28" s="13">
        <v>1044223.89</v>
      </c>
      <c r="J28" s="4">
        <f t="shared" si="0"/>
        <v>0.14003533524834849</v>
      </c>
    </row>
    <row r="29" spans="1:10" ht="38.25" customHeight="1" x14ac:dyDescent="0.25">
      <c r="A29" s="49" t="s">
        <v>51</v>
      </c>
      <c r="B29" s="49"/>
      <c r="C29" s="49"/>
      <c r="D29" s="81" t="s">
        <v>8</v>
      </c>
      <c r="E29" s="78"/>
      <c r="F29" s="78"/>
      <c r="G29" s="79"/>
      <c r="H29" s="15">
        <v>1855740</v>
      </c>
      <c r="I29" s="15">
        <v>83633.56</v>
      </c>
      <c r="J29" s="4">
        <f>I29/H29*100%</f>
        <v>4.5067498679771952E-2</v>
      </c>
    </row>
    <row r="30" spans="1:10" ht="38.25" customHeight="1" x14ac:dyDescent="0.25">
      <c r="A30" s="49" t="s">
        <v>7</v>
      </c>
      <c r="B30" s="49"/>
      <c r="C30" s="49"/>
      <c r="D30" s="81" t="s">
        <v>8</v>
      </c>
      <c r="E30" s="78"/>
      <c r="F30" s="78"/>
      <c r="G30" s="79"/>
      <c r="H30" s="15">
        <v>1855740</v>
      </c>
      <c r="I30" s="15">
        <v>0</v>
      </c>
      <c r="J30" s="4">
        <v>0</v>
      </c>
    </row>
    <row r="31" spans="1:10" ht="38.25" customHeight="1" x14ac:dyDescent="0.25">
      <c r="A31" s="49" t="s">
        <v>77</v>
      </c>
      <c r="B31" s="49"/>
      <c r="C31" s="49"/>
      <c r="D31" s="81" t="s">
        <v>8</v>
      </c>
      <c r="E31" s="78"/>
      <c r="F31" s="78"/>
      <c r="G31" s="79"/>
      <c r="H31" s="15">
        <v>0</v>
      </c>
      <c r="I31" s="15">
        <v>83633.56</v>
      </c>
      <c r="J31" s="4">
        <v>0</v>
      </c>
    </row>
    <row r="32" spans="1:10" x14ac:dyDescent="0.25">
      <c r="A32" s="49" t="s">
        <v>76</v>
      </c>
      <c r="B32" s="49"/>
      <c r="C32" s="49"/>
      <c r="D32" s="81" t="s">
        <v>8</v>
      </c>
      <c r="E32" s="78"/>
      <c r="F32" s="78"/>
      <c r="G32" s="79"/>
      <c r="H32" s="15">
        <v>0</v>
      </c>
      <c r="I32" s="15">
        <v>0</v>
      </c>
      <c r="J32" s="4">
        <v>0</v>
      </c>
    </row>
    <row r="33" spans="1:10" x14ac:dyDescent="0.25">
      <c r="A33" s="61" t="s">
        <v>52</v>
      </c>
      <c r="B33" s="76"/>
      <c r="C33" s="77"/>
      <c r="D33" s="81" t="s">
        <v>53</v>
      </c>
      <c r="E33" s="78"/>
      <c r="F33" s="78"/>
      <c r="G33" s="79"/>
      <c r="H33" s="15">
        <v>5601120</v>
      </c>
      <c r="I33" s="15">
        <v>950590.33</v>
      </c>
      <c r="J33" s="4">
        <f t="shared" ref="J33" si="1">I33/H33*100%</f>
        <v>0.16971433034821606</v>
      </c>
    </row>
    <row r="34" spans="1:10" x14ac:dyDescent="0.25">
      <c r="A34" s="61" t="s">
        <v>9</v>
      </c>
      <c r="B34" s="76"/>
      <c r="C34" s="77"/>
      <c r="D34" s="36" t="s">
        <v>10</v>
      </c>
      <c r="E34" s="83"/>
      <c r="F34" s="83"/>
      <c r="G34" s="84"/>
      <c r="H34" s="15">
        <v>3887390</v>
      </c>
      <c r="I34" s="15">
        <v>827875</v>
      </c>
      <c r="J34" s="4">
        <v>4.7E-2</v>
      </c>
    </row>
    <row r="35" spans="1:10" x14ac:dyDescent="0.25">
      <c r="A35" s="61" t="s">
        <v>54</v>
      </c>
      <c r="B35" s="76"/>
      <c r="C35" s="77"/>
      <c r="D35" s="36" t="s">
        <v>10</v>
      </c>
      <c r="E35" s="83"/>
      <c r="F35" s="83"/>
      <c r="G35" s="84"/>
      <c r="H35" s="15">
        <v>0</v>
      </c>
      <c r="I35" s="15">
        <v>827875</v>
      </c>
      <c r="J35" s="4">
        <v>0</v>
      </c>
    </row>
    <row r="36" spans="1:10" x14ac:dyDescent="0.25">
      <c r="A36" s="61" t="s">
        <v>55</v>
      </c>
      <c r="B36" s="76"/>
      <c r="C36" s="77"/>
      <c r="D36" s="36" t="s">
        <v>10</v>
      </c>
      <c r="E36" s="83"/>
      <c r="F36" s="83"/>
      <c r="G36" s="84"/>
      <c r="H36" s="15">
        <v>0</v>
      </c>
      <c r="I36" s="15">
        <v>0</v>
      </c>
      <c r="J36" s="4">
        <v>0</v>
      </c>
    </row>
    <row r="37" spans="1:10" x14ac:dyDescent="0.25">
      <c r="A37" s="61" t="s">
        <v>56</v>
      </c>
      <c r="B37" s="76"/>
      <c r="C37" s="77"/>
      <c r="D37" s="36" t="s">
        <v>10</v>
      </c>
      <c r="E37" s="83"/>
      <c r="F37" s="83"/>
      <c r="G37" s="84"/>
      <c r="H37" s="15">
        <v>0</v>
      </c>
      <c r="I37" s="15">
        <v>0</v>
      </c>
      <c r="J37" s="4">
        <v>0</v>
      </c>
    </row>
    <row r="38" spans="1:10" x14ac:dyDescent="0.25">
      <c r="A38" s="49" t="s">
        <v>11</v>
      </c>
      <c r="B38" s="49"/>
      <c r="C38" s="49"/>
      <c r="D38" s="80" t="s">
        <v>12</v>
      </c>
      <c r="E38" s="80"/>
      <c r="F38" s="80"/>
      <c r="G38" s="80"/>
      <c r="H38" s="15">
        <v>1713730</v>
      </c>
      <c r="I38" s="15">
        <v>132715.32999999999</v>
      </c>
      <c r="J38" s="4">
        <f t="shared" si="0"/>
        <v>7.7442380071539849E-2</v>
      </c>
    </row>
    <row r="39" spans="1:10" ht="33" customHeight="1" x14ac:dyDescent="0.25">
      <c r="A39" s="49" t="s">
        <v>79</v>
      </c>
      <c r="B39" s="49"/>
      <c r="C39" s="49"/>
      <c r="D39" s="80" t="s">
        <v>12</v>
      </c>
      <c r="E39" s="80"/>
      <c r="F39" s="80"/>
      <c r="G39" s="80"/>
      <c r="H39" s="15">
        <v>0</v>
      </c>
      <c r="I39" s="15">
        <v>132715.32999999999</v>
      </c>
      <c r="J39" s="4">
        <v>0</v>
      </c>
    </row>
    <row r="40" spans="1:10" ht="59.25" customHeight="1" x14ac:dyDescent="0.25">
      <c r="A40" s="49" t="s">
        <v>78</v>
      </c>
      <c r="B40" s="49"/>
      <c r="C40" s="49"/>
      <c r="D40" s="80" t="s">
        <v>12</v>
      </c>
      <c r="E40" s="80"/>
      <c r="F40" s="80"/>
      <c r="G40" s="80"/>
      <c r="H40" s="15">
        <v>0</v>
      </c>
      <c r="I40" s="15">
        <v>0</v>
      </c>
      <c r="J40" s="4">
        <v>0</v>
      </c>
    </row>
    <row r="41" spans="1:10" ht="59.25" customHeight="1" x14ac:dyDescent="0.25">
      <c r="A41" s="49" t="s">
        <v>13</v>
      </c>
      <c r="B41" s="49"/>
      <c r="C41" s="49"/>
      <c r="D41" s="99" t="s">
        <v>14</v>
      </c>
      <c r="E41" s="99"/>
      <c r="F41" s="99"/>
      <c r="G41" s="99"/>
      <c r="H41" s="13">
        <v>40000</v>
      </c>
      <c r="I41" s="13">
        <v>8850</v>
      </c>
      <c r="J41" s="4">
        <f t="shared" si="0"/>
        <v>0.22125</v>
      </c>
    </row>
    <row r="42" spans="1:10" ht="59.25" customHeight="1" x14ac:dyDescent="0.25">
      <c r="A42" s="90" t="s">
        <v>36</v>
      </c>
      <c r="B42" s="91"/>
      <c r="C42" s="92"/>
      <c r="D42" s="85" t="s">
        <v>32</v>
      </c>
      <c r="E42" s="86"/>
      <c r="F42" s="86"/>
      <c r="G42" s="87"/>
      <c r="H42" s="19">
        <v>3266750</v>
      </c>
      <c r="I42" s="19">
        <v>1021915.17</v>
      </c>
      <c r="J42" s="7">
        <f>I42/H42*100%</f>
        <v>0.3128231943062677</v>
      </c>
    </row>
    <row r="43" spans="1:10" ht="29.25" customHeight="1" x14ac:dyDescent="0.25">
      <c r="A43" s="37" t="s">
        <v>57</v>
      </c>
      <c r="B43" s="69"/>
      <c r="C43" s="70"/>
      <c r="D43" s="40" t="s">
        <v>16</v>
      </c>
      <c r="E43" s="50"/>
      <c r="F43" s="50"/>
      <c r="G43" s="51"/>
      <c r="H43" s="20">
        <f>H44+H47</f>
        <v>1355001</v>
      </c>
      <c r="I43" s="20">
        <v>456817.46</v>
      </c>
      <c r="J43" s="7">
        <f>I43/H43*100%</f>
        <v>0.33713440801888711</v>
      </c>
    </row>
    <row r="44" spans="1:10" ht="54" customHeight="1" x14ac:dyDescent="0.25">
      <c r="A44" s="37" t="s">
        <v>58</v>
      </c>
      <c r="B44" s="69"/>
      <c r="C44" s="70"/>
      <c r="D44" s="40" t="s">
        <v>16</v>
      </c>
      <c r="E44" s="50"/>
      <c r="F44" s="50"/>
      <c r="G44" s="51"/>
      <c r="H44" s="20">
        <f>H46</f>
        <v>746287</v>
      </c>
      <c r="I44" s="20">
        <f>I46</f>
        <v>175471.17</v>
      </c>
      <c r="J44" s="7">
        <f>I44/H44*100%</f>
        <v>0.23512558841303682</v>
      </c>
    </row>
    <row r="45" spans="1:10" ht="48" customHeight="1" x14ac:dyDescent="0.25">
      <c r="A45" s="37" t="s">
        <v>89</v>
      </c>
      <c r="B45" s="38"/>
      <c r="C45" s="39"/>
      <c r="D45" s="40" t="s">
        <v>16</v>
      </c>
      <c r="E45" s="41"/>
      <c r="F45" s="41"/>
      <c r="G45" s="42"/>
      <c r="H45" s="20">
        <v>0</v>
      </c>
      <c r="I45" s="20">
        <v>1713.14</v>
      </c>
      <c r="J45" s="7">
        <v>0</v>
      </c>
    </row>
    <row r="46" spans="1:10" ht="29.25" customHeight="1" x14ac:dyDescent="0.25">
      <c r="A46" s="37" t="s">
        <v>15</v>
      </c>
      <c r="B46" s="69"/>
      <c r="C46" s="70"/>
      <c r="D46" s="40" t="s">
        <v>16</v>
      </c>
      <c r="E46" s="50"/>
      <c r="F46" s="50"/>
      <c r="G46" s="51"/>
      <c r="H46" s="20">
        <v>746287</v>
      </c>
      <c r="I46" s="21">
        <v>175471.17</v>
      </c>
      <c r="J46" s="4">
        <v>4.2999999999999997E-2</v>
      </c>
    </row>
    <row r="47" spans="1:10" ht="30" customHeight="1" x14ac:dyDescent="0.25">
      <c r="A47" s="37" t="s">
        <v>18</v>
      </c>
      <c r="B47" s="69"/>
      <c r="C47" s="70"/>
      <c r="D47" s="40" t="s">
        <v>17</v>
      </c>
      <c r="E47" s="50"/>
      <c r="F47" s="50"/>
      <c r="G47" s="51"/>
      <c r="H47" s="20">
        <v>608714</v>
      </c>
      <c r="I47" s="20">
        <v>269258.08</v>
      </c>
      <c r="J47" s="7">
        <f>I47/H47*100%</f>
        <v>0.44233922663188296</v>
      </c>
    </row>
    <row r="48" spans="1:10" ht="36" customHeight="1" x14ac:dyDescent="0.25">
      <c r="A48" s="37" t="s">
        <v>19</v>
      </c>
      <c r="B48" s="69"/>
      <c r="C48" s="70"/>
      <c r="D48" s="40" t="s">
        <v>20</v>
      </c>
      <c r="E48" s="50"/>
      <c r="F48" s="50"/>
      <c r="G48" s="51"/>
      <c r="H48" s="20">
        <v>1501342</v>
      </c>
      <c r="I48" s="20">
        <v>542189.71</v>
      </c>
      <c r="J48" s="7">
        <f>I48/H48*100%</f>
        <v>0.36113670969039696</v>
      </c>
    </row>
    <row r="49" spans="1:10" ht="36" customHeight="1" x14ac:dyDescent="0.25">
      <c r="A49" s="61" t="s">
        <v>21</v>
      </c>
      <c r="B49" s="76"/>
      <c r="C49" s="77"/>
      <c r="D49" s="71" t="s">
        <v>22</v>
      </c>
      <c r="E49" s="78"/>
      <c r="F49" s="78"/>
      <c r="G49" s="79"/>
      <c r="H49" s="22">
        <v>425122</v>
      </c>
      <c r="I49" s="22">
        <v>117696</v>
      </c>
      <c r="J49" s="7">
        <f>I49/H49*100%</f>
        <v>0.27685229181270316</v>
      </c>
    </row>
    <row r="50" spans="1:10" ht="30.75" customHeight="1" x14ac:dyDescent="0.25">
      <c r="A50" s="43" t="s">
        <v>31</v>
      </c>
      <c r="B50" s="44"/>
      <c r="C50" s="45"/>
      <c r="D50" s="46" t="s">
        <v>23</v>
      </c>
      <c r="E50" s="47"/>
      <c r="F50" s="47"/>
      <c r="G50" s="48"/>
      <c r="H50" s="22">
        <v>335000</v>
      </c>
      <c r="I50" s="22">
        <v>114348.78</v>
      </c>
      <c r="J50" s="4">
        <f>I50/H50</f>
        <v>0.34133964179104476</v>
      </c>
    </row>
    <row r="51" spans="1:10" ht="40.5" customHeight="1" x14ac:dyDescent="0.25">
      <c r="A51" s="49" t="s">
        <v>35</v>
      </c>
      <c r="B51" s="49"/>
      <c r="C51" s="49"/>
      <c r="D51" s="71" t="s">
        <v>24</v>
      </c>
      <c r="E51" s="72"/>
      <c r="F51" s="72"/>
      <c r="G51" s="73"/>
      <c r="H51" s="23">
        <f>H53+H54</f>
        <v>0</v>
      </c>
      <c r="I51" s="23">
        <f>I53+I54+I52</f>
        <v>10422.209999999999</v>
      </c>
      <c r="J51" s="4" t="e">
        <f>I51/H51</f>
        <v>#DIV/0!</v>
      </c>
    </row>
    <row r="52" spans="1:10" ht="35.25" customHeight="1" x14ac:dyDescent="0.25">
      <c r="A52" s="61" t="s">
        <v>83</v>
      </c>
      <c r="B52" s="62"/>
      <c r="C52" s="63"/>
      <c r="D52" s="64" t="s">
        <v>84</v>
      </c>
      <c r="E52" s="65"/>
      <c r="F52" s="65"/>
      <c r="G52" s="66"/>
      <c r="H52" s="24">
        <v>0</v>
      </c>
      <c r="I52" s="24">
        <v>0</v>
      </c>
      <c r="J52" s="4">
        <v>0</v>
      </c>
    </row>
    <row r="53" spans="1:10" ht="65.25" customHeight="1" x14ac:dyDescent="0.25">
      <c r="A53" s="61" t="s">
        <v>25</v>
      </c>
      <c r="B53" s="62"/>
      <c r="C53" s="63"/>
      <c r="D53" s="64" t="s">
        <v>26</v>
      </c>
      <c r="E53" s="67"/>
      <c r="F53" s="67"/>
      <c r="G53" s="68"/>
      <c r="H53" s="24">
        <v>0</v>
      </c>
      <c r="I53" s="24">
        <v>10422.209999999999</v>
      </c>
      <c r="J53" s="4">
        <v>0</v>
      </c>
    </row>
    <row r="54" spans="1:10" ht="43.5" customHeight="1" x14ac:dyDescent="0.25">
      <c r="A54" s="61" t="s">
        <v>59</v>
      </c>
      <c r="B54" s="62"/>
      <c r="C54" s="63"/>
      <c r="D54" s="64" t="s">
        <v>60</v>
      </c>
      <c r="E54" s="67"/>
      <c r="F54" s="67"/>
      <c r="G54" s="68"/>
      <c r="H54" s="24">
        <v>0</v>
      </c>
      <c r="I54" s="24">
        <v>0</v>
      </c>
      <c r="J54" s="4">
        <v>0</v>
      </c>
    </row>
    <row r="55" spans="1:10" ht="26.25" customHeight="1" x14ac:dyDescent="0.25">
      <c r="A55" s="49" t="s">
        <v>34</v>
      </c>
      <c r="B55" s="49"/>
      <c r="C55" s="49"/>
      <c r="D55" s="55" t="s">
        <v>27</v>
      </c>
      <c r="E55" s="56"/>
      <c r="F55" s="56"/>
      <c r="G55" s="57"/>
      <c r="H55" s="13">
        <f>H56</f>
        <v>65002116.019999996</v>
      </c>
      <c r="I55" s="14">
        <v>15110895.51</v>
      </c>
      <c r="J55" s="4">
        <f>I55/H55*100%</f>
        <v>0.23246774774763709</v>
      </c>
    </row>
    <row r="56" spans="1:10" ht="28.5" customHeight="1" x14ac:dyDescent="0.25">
      <c r="A56" s="49" t="s">
        <v>61</v>
      </c>
      <c r="B56" s="49"/>
      <c r="C56" s="49"/>
      <c r="D56" s="58" t="s">
        <v>46</v>
      </c>
      <c r="E56" s="59"/>
      <c r="F56" s="59"/>
      <c r="G56" s="60"/>
      <c r="H56" s="13">
        <f>H57+H58+H63</f>
        <v>65002116.019999996</v>
      </c>
      <c r="I56" s="13">
        <f>I57+I58+I63+I66</f>
        <v>15131776.51</v>
      </c>
      <c r="J56" s="4">
        <v>0.23200000000000001</v>
      </c>
    </row>
    <row r="57" spans="1:10" ht="44.25" customHeight="1" x14ac:dyDescent="0.25">
      <c r="A57" s="61" t="s">
        <v>64</v>
      </c>
      <c r="B57" s="88"/>
      <c r="C57" s="89"/>
      <c r="D57" s="52" t="s">
        <v>28</v>
      </c>
      <c r="E57" s="53"/>
      <c r="F57" s="53"/>
      <c r="G57" s="54"/>
      <c r="H57" s="15">
        <v>6043584</v>
      </c>
      <c r="I57" s="16">
        <v>1510833</v>
      </c>
      <c r="J57" s="4">
        <f>I57/H57*100%</f>
        <v>0.24998957572195571</v>
      </c>
    </row>
    <row r="58" spans="1:10" ht="49.5" customHeight="1" x14ac:dyDescent="0.25">
      <c r="A58" s="75" t="s">
        <v>62</v>
      </c>
      <c r="B58" s="75"/>
      <c r="C58" s="75"/>
      <c r="D58" s="128" t="s">
        <v>66</v>
      </c>
      <c r="E58" s="128"/>
      <c r="F58" s="128"/>
      <c r="G58" s="128"/>
      <c r="H58" s="111">
        <f>H60+H62</f>
        <v>784163.73</v>
      </c>
      <c r="I58" s="111">
        <f>I60+I62</f>
        <v>111916.22</v>
      </c>
      <c r="J58" s="113">
        <f>I58/H58*100%</f>
        <v>0.14272047497019533</v>
      </c>
    </row>
    <row r="59" spans="1:10" ht="78.75" customHeight="1" x14ac:dyDescent="0.25">
      <c r="A59" s="127"/>
      <c r="B59" s="127"/>
      <c r="C59" s="127"/>
      <c r="D59" s="128"/>
      <c r="E59" s="128"/>
      <c r="F59" s="128"/>
      <c r="G59" s="128"/>
      <c r="H59" s="112"/>
      <c r="I59" s="112"/>
      <c r="J59" s="114"/>
    </row>
    <row r="60" spans="1:10" ht="42" customHeight="1" x14ac:dyDescent="0.25">
      <c r="A60" s="49" t="s">
        <v>63</v>
      </c>
      <c r="B60" s="49"/>
      <c r="C60" s="49"/>
      <c r="D60" s="74" t="s">
        <v>33</v>
      </c>
      <c r="E60" s="74"/>
      <c r="F60" s="74"/>
      <c r="G60" s="74"/>
      <c r="H60" s="115">
        <v>35796.99</v>
      </c>
      <c r="I60" s="115">
        <v>0</v>
      </c>
      <c r="J60" s="117">
        <f>I60/H60*100%</f>
        <v>0</v>
      </c>
    </row>
    <row r="61" spans="1:10" ht="42" customHeight="1" x14ac:dyDescent="0.25">
      <c r="A61" s="97"/>
      <c r="B61" s="97"/>
      <c r="C61" s="97"/>
      <c r="D61" s="74"/>
      <c r="E61" s="74"/>
      <c r="F61" s="74"/>
      <c r="G61" s="74"/>
      <c r="H61" s="116"/>
      <c r="I61" s="116"/>
      <c r="J61" s="118"/>
    </row>
    <row r="62" spans="1:10" ht="42" customHeight="1" x14ac:dyDescent="0.25">
      <c r="A62" s="49" t="s">
        <v>65</v>
      </c>
      <c r="B62" s="49"/>
      <c r="C62" s="49"/>
      <c r="D62" s="74" t="s">
        <v>67</v>
      </c>
      <c r="E62" s="74"/>
      <c r="F62" s="74"/>
      <c r="G62" s="74"/>
      <c r="H62" s="17">
        <v>748366.74</v>
      </c>
      <c r="I62" s="17">
        <v>111916.22</v>
      </c>
      <c r="J62" s="8">
        <f>I62/H62*100%</f>
        <v>0.14954729281528467</v>
      </c>
    </row>
    <row r="63" spans="1:10" ht="78" customHeight="1" x14ac:dyDescent="0.25">
      <c r="A63" s="75" t="s">
        <v>69</v>
      </c>
      <c r="B63" s="75"/>
      <c r="C63" s="75"/>
      <c r="D63" s="33" t="s">
        <v>68</v>
      </c>
      <c r="E63" s="122"/>
      <c r="F63" s="122"/>
      <c r="G63" s="123"/>
      <c r="H63" s="18">
        <f>H64</f>
        <v>58174368.289999999</v>
      </c>
      <c r="I63" s="18">
        <f>I64</f>
        <v>13509027.289999999</v>
      </c>
      <c r="J63" s="9">
        <f>I63/H63*100%</f>
        <v>0.23221614066623497</v>
      </c>
    </row>
    <row r="64" spans="1:10" ht="142.5" customHeight="1" x14ac:dyDescent="0.25">
      <c r="A64" s="49" t="s">
        <v>70</v>
      </c>
      <c r="B64" s="49"/>
      <c r="C64" s="49"/>
      <c r="D64" s="74" t="s">
        <v>72</v>
      </c>
      <c r="E64" s="74"/>
      <c r="F64" s="74"/>
      <c r="G64" s="74"/>
      <c r="H64" s="17">
        <v>58174368.289999999</v>
      </c>
      <c r="I64" s="17">
        <v>13509027.289999999</v>
      </c>
      <c r="J64" s="8">
        <f>I64/H64*100%</f>
        <v>0.23221614066623497</v>
      </c>
    </row>
    <row r="65" spans="1:14" ht="87" customHeight="1" x14ac:dyDescent="0.25">
      <c r="A65" s="49" t="s">
        <v>71</v>
      </c>
      <c r="B65" s="49"/>
      <c r="C65" s="49"/>
      <c r="D65" s="74" t="s">
        <v>73</v>
      </c>
      <c r="E65" s="74"/>
      <c r="F65" s="74"/>
      <c r="G65" s="74"/>
      <c r="H65" s="17">
        <v>58174368.289999999</v>
      </c>
      <c r="I65" s="17">
        <v>13509027.289999999</v>
      </c>
      <c r="J65" s="8">
        <f>I65/H65*100%</f>
        <v>0.23221614066623497</v>
      </c>
    </row>
    <row r="66" spans="1:14" ht="140.25" customHeight="1" x14ac:dyDescent="0.25">
      <c r="A66" s="124" t="s">
        <v>86</v>
      </c>
      <c r="B66" s="125"/>
      <c r="C66" s="126"/>
      <c r="D66" s="33" t="s">
        <v>87</v>
      </c>
      <c r="E66" s="34"/>
      <c r="F66" s="34"/>
      <c r="G66" s="35"/>
      <c r="H66" s="25">
        <v>0</v>
      </c>
      <c r="I66" s="25">
        <v>0</v>
      </c>
      <c r="J66" s="26">
        <v>0</v>
      </c>
    </row>
    <row r="67" spans="1:14" ht="24" customHeight="1" x14ac:dyDescent="0.25">
      <c r="A67" s="61" t="s">
        <v>85</v>
      </c>
      <c r="B67" s="38"/>
      <c r="C67" s="39"/>
      <c r="D67" s="36" t="s">
        <v>88</v>
      </c>
      <c r="E67" s="34"/>
      <c r="F67" s="34"/>
      <c r="G67" s="35"/>
      <c r="H67" s="27">
        <v>0</v>
      </c>
      <c r="I67" s="31">
        <v>-20880.98</v>
      </c>
      <c r="J67" s="28">
        <v>0</v>
      </c>
    </row>
    <row r="68" spans="1:14" x14ac:dyDescent="0.25">
      <c r="A68" s="119" t="s">
        <v>29</v>
      </c>
      <c r="B68" s="119"/>
      <c r="C68" s="119"/>
      <c r="D68" s="121" t="s">
        <v>30</v>
      </c>
      <c r="E68" s="121"/>
      <c r="F68" s="121"/>
      <c r="G68" s="121"/>
      <c r="H68" s="111">
        <f>H12+H55</f>
        <v>83753501.019999996</v>
      </c>
      <c r="I68" s="111">
        <v>19095601.920000002</v>
      </c>
      <c r="J68" s="113">
        <v>0.22800000000000001</v>
      </c>
      <c r="N68" s="32"/>
    </row>
    <row r="69" spans="1:14" x14ac:dyDescent="0.25">
      <c r="A69" s="120"/>
      <c r="B69" s="120"/>
      <c r="C69" s="120"/>
      <c r="D69" s="121"/>
      <c r="E69" s="121"/>
      <c r="F69" s="121"/>
      <c r="G69" s="121"/>
      <c r="H69" s="112"/>
      <c r="I69" s="112"/>
      <c r="J69" s="114"/>
    </row>
    <row r="70" spans="1:14" ht="15.75" x14ac:dyDescent="0.25">
      <c r="A70" s="108" t="s">
        <v>75</v>
      </c>
      <c r="B70" s="109"/>
      <c r="C70" s="109"/>
      <c r="D70" s="10"/>
      <c r="E70" s="10"/>
      <c r="F70" s="10"/>
      <c r="G70" s="10"/>
      <c r="H70" s="11"/>
      <c r="I70" s="11"/>
      <c r="J70" s="12"/>
    </row>
    <row r="71" spans="1:14" ht="15.75" x14ac:dyDescent="0.25">
      <c r="A71" s="110"/>
      <c r="B71" s="110"/>
      <c r="C71" s="110"/>
      <c r="D71" s="10"/>
      <c r="E71" s="10"/>
      <c r="F71" s="10"/>
      <c r="G71" s="10"/>
      <c r="H71" s="11"/>
      <c r="I71" s="11" t="s">
        <v>100</v>
      </c>
      <c r="J71" s="12"/>
    </row>
  </sheetData>
  <mergeCells count="129">
    <mergeCell ref="A70:C71"/>
    <mergeCell ref="I58:I59"/>
    <mergeCell ref="J58:J59"/>
    <mergeCell ref="H68:H69"/>
    <mergeCell ref="I68:I69"/>
    <mergeCell ref="J68:J69"/>
    <mergeCell ref="H58:H59"/>
    <mergeCell ref="H60:H61"/>
    <mergeCell ref="I60:I61"/>
    <mergeCell ref="J60:J61"/>
    <mergeCell ref="A68:C69"/>
    <mergeCell ref="D68:G69"/>
    <mergeCell ref="D63:G63"/>
    <mergeCell ref="A64:C64"/>
    <mergeCell ref="D64:G64"/>
    <mergeCell ref="A60:C61"/>
    <mergeCell ref="D60:G61"/>
    <mergeCell ref="A62:C62"/>
    <mergeCell ref="A65:C65"/>
    <mergeCell ref="D65:G65"/>
    <mergeCell ref="A66:C66"/>
    <mergeCell ref="A67:C67"/>
    <mergeCell ref="A58:C59"/>
    <mergeCell ref="D58:G59"/>
    <mergeCell ref="A18:C18"/>
    <mergeCell ref="D18:G18"/>
    <mergeCell ref="A22:C22"/>
    <mergeCell ref="D29:G29"/>
    <mergeCell ref="A31:C31"/>
    <mergeCell ref="D31:G31"/>
    <mergeCell ref="A28:C28"/>
    <mergeCell ref="D41:G41"/>
    <mergeCell ref="D20:G20"/>
    <mergeCell ref="D34:G34"/>
    <mergeCell ref="A38:C38"/>
    <mergeCell ref="D21:G21"/>
    <mergeCell ref="A27:C27"/>
    <mergeCell ref="D27:G27"/>
    <mergeCell ref="A57:C57"/>
    <mergeCell ref="D43:G43"/>
    <mergeCell ref="A42:C42"/>
    <mergeCell ref="A44:C44"/>
    <mergeCell ref="D44:G44"/>
    <mergeCell ref="A54:C54"/>
    <mergeCell ref="D54:G54"/>
    <mergeCell ref="F1:I1"/>
    <mergeCell ref="A8:I8"/>
    <mergeCell ref="B10:G10"/>
    <mergeCell ref="A11:C11"/>
    <mergeCell ref="D11:G11"/>
    <mergeCell ref="A12:C12"/>
    <mergeCell ref="D12:G12"/>
    <mergeCell ref="A13:C13"/>
    <mergeCell ref="D13:G13"/>
    <mergeCell ref="G2:I2"/>
    <mergeCell ref="G3:I3"/>
    <mergeCell ref="F4:I4"/>
    <mergeCell ref="G5:I5"/>
    <mergeCell ref="D14:G14"/>
    <mergeCell ref="A16:C16"/>
    <mergeCell ref="D16:G16"/>
    <mergeCell ref="A14:C14"/>
    <mergeCell ref="A15:C15"/>
    <mergeCell ref="D15:G15"/>
    <mergeCell ref="D40:G40"/>
    <mergeCell ref="A24:C24"/>
    <mergeCell ref="D24:G24"/>
    <mergeCell ref="A25:C25"/>
    <mergeCell ref="D25:G25"/>
    <mergeCell ref="A26:C26"/>
    <mergeCell ref="D26:G26"/>
    <mergeCell ref="A36:C36"/>
    <mergeCell ref="D36:G36"/>
    <mergeCell ref="A37:C37"/>
    <mergeCell ref="D37:G37"/>
    <mergeCell ref="A39:C39"/>
    <mergeCell ref="D39:G39"/>
    <mergeCell ref="A29:C29"/>
    <mergeCell ref="A40:C40"/>
    <mergeCell ref="A19:C19"/>
    <mergeCell ref="D19:G19"/>
    <mergeCell ref="A20:C20"/>
    <mergeCell ref="A17:C17"/>
    <mergeCell ref="D17:G17"/>
    <mergeCell ref="D22:G22"/>
    <mergeCell ref="A21:C21"/>
    <mergeCell ref="A49:C49"/>
    <mergeCell ref="D49:G49"/>
    <mergeCell ref="D38:G38"/>
    <mergeCell ref="A34:C34"/>
    <mergeCell ref="D23:G23"/>
    <mergeCell ref="D30:G30"/>
    <mergeCell ref="D28:G28"/>
    <mergeCell ref="A30:C30"/>
    <mergeCell ref="A23:C23"/>
    <mergeCell ref="A32:C32"/>
    <mergeCell ref="D32:G32"/>
    <mergeCell ref="A33:C33"/>
    <mergeCell ref="D33:G33"/>
    <mergeCell ref="A35:C35"/>
    <mergeCell ref="D35:G35"/>
    <mergeCell ref="A46:C46"/>
    <mergeCell ref="A41:C41"/>
    <mergeCell ref="D42:G42"/>
    <mergeCell ref="A43:C43"/>
    <mergeCell ref="D66:G66"/>
    <mergeCell ref="D67:G67"/>
    <mergeCell ref="A45:C45"/>
    <mergeCell ref="D45:G45"/>
    <mergeCell ref="A50:C50"/>
    <mergeCell ref="D50:G50"/>
    <mergeCell ref="A51:C51"/>
    <mergeCell ref="D46:G46"/>
    <mergeCell ref="D57:G57"/>
    <mergeCell ref="A55:C55"/>
    <mergeCell ref="D55:G55"/>
    <mergeCell ref="D56:G56"/>
    <mergeCell ref="A56:C56"/>
    <mergeCell ref="A52:C52"/>
    <mergeCell ref="D52:G52"/>
    <mergeCell ref="A53:C53"/>
    <mergeCell ref="D53:G53"/>
    <mergeCell ref="A48:C48"/>
    <mergeCell ref="D48:G48"/>
    <mergeCell ref="A47:C47"/>
    <mergeCell ref="D47:G47"/>
    <mergeCell ref="D51:G51"/>
    <mergeCell ref="D62:G62"/>
    <mergeCell ref="A63:C6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2024-05-08T12:43:54Z</dcterms:modified>
</cp:coreProperties>
</file>