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СОБРАНИЕ ДЕПУТАТОВ 6 СОЗЫВ\ИСПОЛНЕНИЕ БЮДЖЕТА 2024\исполнение\"/>
    </mc:Choice>
  </mc:AlternateContent>
  <bookViews>
    <workbookView xWindow="0" yWindow="0" windowWidth="28800" windowHeight="13620"/>
  </bookViews>
  <sheets>
    <sheet name="Приложение №4" sheetId="2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22" l="1"/>
  <c r="G25" i="22"/>
  <c r="G24" i="22" s="1"/>
  <c r="G23" i="22" s="1"/>
  <c r="H24" i="22"/>
  <c r="H23" i="22" s="1"/>
  <c r="I23" i="22" s="1"/>
  <c r="H21" i="22"/>
  <c r="H20" i="22" s="1"/>
  <c r="G21" i="22"/>
  <c r="G20" i="22" s="1"/>
  <c r="G19" i="22" s="1"/>
  <c r="G18" i="22" s="1"/>
  <c r="G17" i="22" s="1"/>
  <c r="I20" i="22" l="1"/>
  <c r="I25" i="22"/>
  <c r="I21" i="22"/>
  <c r="I24" i="22"/>
  <c r="H19" i="22"/>
  <c r="I72" i="22"/>
  <c r="H71" i="22"/>
  <c r="G71" i="22"/>
  <c r="G70" i="22" s="1"/>
  <c r="G69" i="22" s="1"/>
  <c r="G68" i="22" s="1"/>
  <c r="G67" i="22" s="1"/>
  <c r="H18" i="22" l="1"/>
  <c r="I19" i="22"/>
  <c r="I71" i="22"/>
  <c r="H70" i="22"/>
  <c r="I66" i="22"/>
  <c r="I63" i="22"/>
  <c r="I59" i="22"/>
  <c r="I60" i="22"/>
  <c r="I57" i="22"/>
  <c r="I53" i="22"/>
  <c r="I48" i="22"/>
  <c r="I50" i="22"/>
  <c r="I42" i="22"/>
  <c r="I38" i="22"/>
  <c r="H33" i="22"/>
  <c r="H32" i="22" s="1"/>
  <c r="G33" i="22"/>
  <c r="G32" i="22" s="1"/>
  <c r="I34" i="22"/>
  <c r="I31" i="22"/>
  <c r="H17" i="22" l="1"/>
  <c r="I18" i="22"/>
  <c r="I70" i="22"/>
  <c r="H69" i="22"/>
  <c r="I33" i="22"/>
  <c r="I32" i="22" s="1"/>
  <c r="I17" i="22" l="1"/>
  <c r="I69" i="22"/>
  <c r="H68" i="22"/>
  <c r="H49" i="22"/>
  <c r="I68" i="22" l="1"/>
  <c r="H67" i="22"/>
  <c r="I67" i="22" s="1"/>
  <c r="H65" i="22"/>
  <c r="G65" i="22"/>
  <c r="G64" i="22" s="1"/>
  <c r="H62" i="22"/>
  <c r="G62" i="22"/>
  <c r="G61" i="22" s="1"/>
  <c r="H58" i="22"/>
  <c r="G58" i="22"/>
  <c r="H56" i="22"/>
  <c r="G56" i="22"/>
  <c r="H52" i="22"/>
  <c r="G52" i="22"/>
  <c r="G51" i="22" s="1"/>
  <c r="G49" i="22"/>
  <c r="I49" i="22" s="1"/>
  <c r="H47" i="22"/>
  <c r="G47" i="22"/>
  <c r="H41" i="22"/>
  <c r="G41" i="22"/>
  <c r="G40" i="22" s="1"/>
  <c r="G39" i="22" s="1"/>
  <c r="H37" i="22"/>
  <c r="G37" i="22"/>
  <c r="G36" i="22" s="1"/>
  <c r="G35" i="22" s="1"/>
  <c r="H30" i="22"/>
  <c r="G30" i="22"/>
  <c r="G29" i="22" s="1"/>
  <c r="G28" i="22" s="1"/>
  <c r="H46" i="22" l="1"/>
  <c r="H45" i="22" s="1"/>
  <c r="I47" i="22"/>
  <c r="I56" i="22"/>
  <c r="H61" i="22"/>
  <c r="I61" i="22" s="1"/>
  <c r="I62" i="22"/>
  <c r="H40" i="22"/>
  <c r="I41" i="22"/>
  <c r="H51" i="22"/>
  <c r="I51" i="22" s="1"/>
  <c r="I52" i="22"/>
  <c r="I58" i="22"/>
  <c r="H64" i="22"/>
  <c r="I64" i="22" s="1"/>
  <c r="I65" i="22"/>
  <c r="G55" i="22"/>
  <c r="G54" i="22" s="1"/>
  <c r="H29" i="22"/>
  <c r="H28" i="22" s="1"/>
  <c r="I28" i="22" s="1"/>
  <c r="I30" i="22"/>
  <c r="H36" i="22"/>
  <c r="I37" i="22"/>
  <c r="G46" i="22"/>
  <c r="G45" i="22" s="1"/>
  <c r="G27" i="22"/>
  <c r="G26" i="22" s="1"/>
  <c r="H55" i="22"/>
  <c r="G73" i="22" l="1"/>
  <c r="H39" i="22"/>
  <c r="I39" i="22" s="1"/>
  <c r="I40" i="22"/>
  <c r="I45" i="22"/>
  <c r="I46" i="22"/>
  <c r="H54" i="22"/>
  <c r="I54" i="22" s="1"/>
  <c r="I55" i="22"/>
  <c r="H35" i="22"/>
  <c r="I35" i="22" s="1"/>
  <c r="I36" i="22"/>
  <c r="I29" i="22"/>
  <c r="H44" i="22"/>
  <c r="G44" i="22"/>
  <c r="G43" i="22" s="1"/>
  <c r="H43" i="22" l="1"/>
  <c r="I43" i="22" s="1"/>
  <c r="I44" i="22"/>
  <c r="H27" i="22"/>
  <c r="H26" i="22" l="1"/>
  <c r="H73" i="22" s="1"/>
  <c r="I27" i="22"/>
  <c r="I73" i="22" l="1"/>
  <c r="I26" i="22"/>
</calcChain>
</file>

<file path=xl/sharedStrings.xml><?xml version="1.0" encoding="utf-8"?>
<sst xmlns="http://schemas.openxmlformats.org/spreadsheetml/2006/main" count="207" uniqueCount="85">
  <si>
    <t>раздел</t>
  </si>
  <si>
    <t>подраздел</t>
  </si>
  <si>
    <t>целевая статья</t>
  </si>
  <si>
    <t>01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</si>
  <si>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</si>
  <si>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</si>
  <si>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</si>
  <si>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</si>
  <si>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</si>
  <si>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Социальное обеспечение и иные выплаты населению</t>
  </si>
  <si>
    <t>03</t>
  </si>
  <si>
    <t>09</t>
  </si>
  <si>
    <t>02 0 00 00000</t>
  </si>
  <si>
    <t>Комплексы процессных мероприятий</t>
  </si>
  <si>
    <t>02 4 00 00000</t>
  </si>
  <si>
    <t>Комплекс процессных мероприятий "Зимнее содержание дорог (очистка и посыпка)"</t>
  </si>
  <si>
    <t>02 4 01 00000</t>
  </si>
  <si>
    <t>02 4 01 20090</t>
  </si>
  <si>
    <t>02 4 02 00000</t>
  </si>
  <si>
    <t>02 4 03 00000</t>
  </si>
  <si>
    <t>Расходы, направленные на повышение безопасности дорожного движения на автомобильных дорогах общего пользования местного значения</t>
  </si>
  <si>
    <t>02 4 03 20091</t>
  </si>
  <si>
    <t>05</t>
  </si>
  <si>
    <t>05 0 00 00000</t>
  </si>
  <si>
    <t>05 4 00 00000</t>
  </si>
  <si>
    <t>05 4 01 00000</t>
  </si>
  <si>
    <t>05 4 01 20370</t>
  </si>
  <si>
    <t>08</t>
  </si>
  <si>
    <t>03 0 00 00000</t>
  </si>
  <si>
    <t>03 4 00 00000</t>
  </si>
  <si>
    <t>Комплекс процессных мероприятий "Содействие развитию культуры в муниципальном образовании город Липки Киреевского района"</t>
  </si>
  <si>
    <t>03 4 02 00000</t>
  </si>
  <si>
    <t>Расходы, связанные с мероприятиями в области содействия развитию культуры</t>
  </si>
  <si>
    <t>03 4 02 00590</t>
  </si>
  <si>
    <t xml:space="preserve">03 4 02 00590 </t>
  </si>
  <si>
    <t>Расходы на выплаты персоналу казенных учреждений</t>
  </si>
  <si>
    <t>Расходы на частичную компенсацию дополнительных расходов на повышение оплаты труда работников муниципальных учреждений культуры</t>
  </si>
  <si>
    <t xml:space="preserve">03 4 02 80890 </t>
  </si>
  <si>
    <t>03 4 02 80890</t>
  </si>
  <si>
    <t>Комплекс процессных мероприятий "Сохранение и развитие библиотечного дела в муниципальном образовании город Липки Киреевского района"</t>
  </si>
  <si>
    <t>03 4 03 00000</t>
  </si>
  <si>
    <t>Расходы, связанные с мероприятиями в области сохранения и развития библиотечного дела</t>
  </si>
  <si>
    <t>03 4 03 00590</t>
  </si>
  <si>
    <t>Расходы на реализацию ЗТО " О наделении органов местного самоуправления государственными полномочиями по предоставлению мер социальной поддержки работников муниципальных библиотек , муниципальных музеев и их филиалов"</t>
  </si>
  <si>
    <t>03 4 03 80100</t>
  </si>
  <si>
    <t>Социальные выплаты гражданам, кроме публичных нормативных социальных выплат</t>
  </si>
  <si>
    <t>03 4 03 80890</t>
  </si>
  <si>
    <t>ИТОГО</t>
  </si>
  <si>
    <t>Расходы, связанные с зимнем содержанием дорог</t>
  </si>
  <si>
    <t>наименование</t>
  </si>
  <si>
    <t>200</t>
  </si>
  <si>
    <t>240</t>
  </si>
  <si>
    <t>Комплекс процессных мероприятий "Организация эл.освещения вдоль дорог"</t>
  </si>
  <si>
    <t>Расходы,связанные с эл.освещением вдоль дорог</t>
  </si>
  <si>
    <t>Комплекс процессных мероприятий, направленных на благоустройство территории м.о.г.Липки Киреевского района</t>
  </si>
  <si>
    <t>100</t>
  </si>
  <si>
    <t>110</t>
  </si>
  <si>
    <t>300</t>
  </si>
  <si>
    <t>320</t>
  </si>
  <si>
    <t>830</t>
  </si>
  <si>
    <t>02 4 02 20091</t>
  </si>
  <si>
    <t>Комплекс процессных мероприятий "нанесение дорожной разметки, установка дорожных знаков"</t>
  </si>
  <si>
    <t>Уточненный план на 2024 г</t>
  </si>
  <si>
    <t>Кассовый расход за 2024 г</t>
  </si>
  <si>
    <t>% исполнения</t>
  </si>
  <si>
    <t xml:space="preserve">вид расхода </t>
  </si>
  <si>
    <t>02 4 01 20320</t>
  </si>
  <si>
    <t>Работы и услуги по содержанию имущества</t>
  </si>
  <si>
    <t>Муниципальная программа "Благоустройство территории муниципального образования город Липки Киреевского района на 2021-2025 годы"</t>
  </si>
  <si>
    <t>Муниципальная программа «Развитие культуры и спорта  (2019-2024 годы)» муниципального образования г. Липки Киреевского района</t>
  </si>
  <si>
    <t>Муниципальная программа "Содержание автомобильных дорог муниципального образования город Липки Киреевского района на 2021-2025 годы"</t>
  </si>
  <si>
    <t xml:space="preserve"> к решению Собрания депутатов муниципального 
           образования город Липки Киреевского района</t>
  </si>
  <si>
    <t>Приложение 4</t>
  </si>
  <si>
    <t xml:space="preserve">Исполнение расходов бюджета на финансовое обеспечение реализации муниципальных программ по целевым статьям, группам видов расходов, разделам, подразделам классификации расходов бюджета муниципального образования город Липки Киреевского района за 2024 год </t>
  </si>
  <si>
    <t>Муниципальная программа "Ремонт автомобильных дорог, дворовых территорий, многоквартирных домов , проездов и улиц по мо город Липки Киреевского района на 2021-2025 года.</t>
  </si>
  <si>
    <t>Комплекс процессных мероприятий, направленных на ремонт автомобильных дорог, дворовых территорий, многоквартирных домов , проездов и улиц по мо город Липки Киреевского района на 2021-2025 года.</t>
  </si>
  <si>
    <t>Реконструкция, капитальный ремонт, ремонт и содержание автомобильных дорог</t>
  </si>
  <si>
    <t>Расходы, направленные на устранение дефектов и повреждений
асфальтобетонного покрытия автомобильных дорог местного значения
(ямочный ремонт)</t>
  </si>
  <si>
    <t>01 0 00 00000</t>
  </si>
  <si>
    <t>01 4 00 00000</t>
  </si>
  <si>
    <t>01 4 01 00000</t>
  </si>
  <si>
    <t>01 4 01 20090</t>
  </si>
  <si>
    <r>
      <t>01 4 01 8001</t>
    </r>
    <r>
      <rPr>
        <b/>
        <sz val="10"/>
        <color rgb="FF000000"/>
        <rFont val="PT Astra Serif"/>
        <family val="1"/>
        <charset val="204"/>
      </rPr>
      <t>I</t>
    </r>
  </si>
  <si>
    <t>(рублей)</t>
  </si>
  <si>
    <t>от      28.05.2025                                №28-68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</si>
</sst>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&quot;###,##0.0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PT Astra Serif"/>
      <family val="1"/>
      <charset val="204"/>
    </font>
    <font>
      <sz val="10"/>
      <name val="PT Astra Serif"/>
      <family val="1"/>
      <charset val="204"/>
    </font>
    <font>
      <b/>
      <sz val="10"/>
      <color indexed="8"/>
      <name val="PT Astra Serif"/>
      <family val="1"/>
      <charset val="204"/>
    </font>
    <font>
      <sz val="10"/>
      <color indexed="8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0"/>
      <name val="PT Astra Serif"/>
      <family val="1"/>
      <charset val="204"/>
    </font>
    <font>
      <sz val="10"/>
      <color theme="1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PT Astra Serif"/>
      <family val="1"/>
      <charset val="204"/>
    </font>
    <font>
      <sz val="12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" fontId="1" fillId="0" borderId="3" xfId="0" applyNumberFormat="1" applyFont="1" applyBorder="1"/>
    <xf numFmtId="0" fontId="0" fillId="0" borderId="0" xfId="0"/>
    <xf numFmtId="0" fontId="0" fillId="0" borderId="0" xfId="0"/>
    <xf numFmtId="0" fontId="3" fillId="0" borderId="0" xfId="0" applyFont="1" applyAlignment="1">
      <alignment horizontal="center" vertical="top" wrapText="1"/>
    </xf>
    <xf numFmtId="49" fontId="6" fillId="0" borderId="11" xfId="0" applyNumberFormat="1" applyFont="1" applyBorder="1" applyAlignment="1">
      <alignment horizontal="center" wrapText="1"/>
    </xf>
    <xf numFmtId="49" fontId="6" fillId="0" borderId="12" xfId="0" applyNumberFormat="1" applyFont="1" applyBorder="1" applyAlignment="1">
      <alignment horizontal="center" wrapText="1"/>
    </xf>
    <xf numFmtId="164" fontId="6" fillId="0" borderId="1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right" wrapText="1"/>
    </xf>
    <xf numFmtId="0" fontId="6" fillId="0" borderId="3" xfId="0" applyFont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49" fontId="6" fillId="2" borderId="11" xfId="0" applyNumberFormat="1" applyFont="1" applyFill="1" applyBorder="1" applyAlignment="1">
      <alignment horizontal="center" wrapText="1"/>
    </xf>
    <xf numFmtId="164" fontId="6" fillId="2" borderId="13" xfId="0" applyNumberFormat="1" applyFont="1" applyFill="1" applyBorder="1" applyAlignment="1">
      <alignment horizontal="right" wrapText="1"/>
    </xf>
    <xf numFmtId="0" fontId="4" fillId="0" borderId="3" xfId="0" applyFont="1" applyBorder="1" applyAlignment="1">
      <alignment horizontal="left" vertical="top" wrapText="1"/>
    </xf>
    <xf numFmtId="164" fontId="4" fillId="2" borderId="13" xfId="0" applyNumberFormat="1" applyFont="1" applyFill="1" applyBorder="1" applyAlignment="1">
      <alignment horizontal="right" wrapText="1"/>
    </xf>
    <xf numFmtId="164" fontId="6" fillId="0" borderId="3" xfId="0" applyNumberFormat="1" applyFont="1" applyFill="1" applyBorder="1" applyAlignment="1">
      <alignment horizontal="right" wrapText="1"/>
    </xf>
    <xf numFmtId="164" fontId="6" fillId="2" borderId="3" xfId="0" applyNumberFormat="1" applyFont="1" applyFill="1" applyBorder="1" applyAlignment="1">
      <alignment horizontal="right" wrapText="1"/>
    </xf>
    <xf numFmtId="0" fontId="6" fillId="0" borderId="3" xfId="0" applyFont="1" applyFill="1" applyBorder="1" applyAlignment="1">
      <alignment horizontal="left" vertical="top" wrapText="1"/>
    </xf>
    <xf numFmtId="49" fontId="6" fillId="0" borderId="11" xfId="0" applyNumberFormat="1" applyFont="1" applyFill="1" applyBorder="1" applyAlignment="1">
      <alignment horizontal="center" wrapText="1"/>
    </xf>
    <xf numFmtId="49" fontId="6" fillId="0" borderId="12" xfId="0" applyNumberFormat="1" applyFont="1" applyFill="1" applyBorder="1" applyAlignment="1">
      <alignment horizontal="center" wrapText="1"/>
    </xf>
    <xf numFmtId="164" fontId="6" fillId="0" borderId="13" xfId="0" applyNumberFormat="1" applyFont="1" applyFill="1" applyBorder="1" applyAlignment="1">
      <alignment horizontal="right" wrapText="1"/>
    </xf>
    <xf numFmtId="0" fontId="7" fillId="0" borderId="0" xfId="0" applyFont="1"/>
    <xf numFmtId="164" fontId="5" fillId="0" borderId="3" xfId="0" applyNumberFormat="1" applyFont="1" applyBorder="1" applyAlignment="1">
      <alignment horizontal="right" wrapText="1"/>
    </xf>
    <xf numFmtId="0" fontId="6" fillId="0" borderId="4" xfId="0" applyFont="1" applyBorder="1" applyAlignment="1">
      <alignment horizontal="left" vertical="top" wrapText="1"/>
    </xf>
    <xf numFmtId="49" fontId="6" fillId="0" borderId="14" xfId="0" applyNumberFormat="1" applyFont="1" applyBorder="1" applyAlignment="1">
      <alignment horizontal="center" wrapText="1"/>
    </xf>
    <xf numFmtId="49" fontId="6" fillId="0" borderId="15" xfId="0" applyNumberFormat="1" applyFont="1" applyBorder="1" applyAlignment="1">
      <alignment horizontal="center" wrapText="1"/>
    </xf>
    <xf numFmtId="164" fontId="6" fillId="0" borderId="16" xfId="0" applyNumberFormat="1" applyFont="1" applyBorder="1" applyAlignment="1">
      <alignment horizontal="right" wrapText="1"/>
    </xf>
    <xf numFmtId="164" fontId="6" fillId="0" borderId="4" xfId="0" applyNumberFormat="1" applyFont="1" applyBorder="1" applyAlignment="1">
      <alignment horizontal="right" wrapText="1"/>
    </xf>
    <xf numFmtId="0" fontId="9" fillId="0" borderId="0" xfId="0" applyFont="1"/>
    <xf numFmtId="0" fontId="8" fillId="0" borderId="3" xfId="0" applyFont="1" applyBorder="1" applyAlignment="1">
      <alignment horizontal="center" vertical="center" wrapText="1"/>
    </xf>
    <xf numFmtId="0" fontId="10" fillId="0" borderId="17" xfId="0" applyFont="1" applyBorder="1" applyAlignment="1">
      <alignment vertical="center" wrapText="1"/>
    </xf>
    <xf numFmtId="0" fontId="11" fillId="0" borderId="18" xfId="0" applyFont="1" applyBorder="1" applyAlignment="1">
      <alignment vertical="top" wrapText="1"/>
    </xf>
    <xf numFmtId="0" fontId="11" fillId="0" borderId="17" xfId="0" applyFont="1" applyBorder="1" applyAlignment="1">
      <alignment vertical="top" wrapText="1"/>
    </xf>
    <xf numFmtId="0" fontId="11" fillId="0" borderId="19" xfId="0" applyFont="1" applyBorder="1" applyAlignment="1">
      <alignment vertical="top" wrapText="1"/>
    </xf>
    <xf numFmtId="0" fontId="10" fillId="0" borderId="19" xfId="0" applyFont="1" applyBorder="1" applyAlignment="1">
      <alignment vertical="center" wrapText="1"/>
    </xf>
    <xf numFmtId="0" fontId="10" fillId="0" borderId="17" xfId="0" applyFont="1" applyBorder="1" applyAlignment="1">
      <alignment vertical="top" wrapText="1"/>
    </xf>
    <xf numFmtId="0" fontId="10" fillId="0" borderId="3" xfId="0" applyFont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3"/>
  <sheetViews>
    <sheetView tabSelected="1" workbookViewId="0">
      <selection activeCell="G3" sqref="G3:I3"/>
    </sheetView>
  </sheetViews>
  <sheetFormatPr defaultRowHeight="15" x14ac:dyDescent="0.25"/>
  <cols>
    <col min="1" max="1" width="3.7109375" customWidth="1"/>
    <col min="2" max="2" width="20.28515625" customWidth="1"/>
    <col min="3" max="3" width="12" customWidth="1"/>
    <col min="4" max="4" width="4.85546875" customWidth="1"/>
    <col min="5" max="6" width="4" customWidth="1"/>
    <col min="7" max="7" width="11.7109375" customWidth="1"/>
    <col min="8" max="8" width="12.28515625" customWidth="1"/>
    <col min="9" max="9" width="11" customWidth="1"/>
  </cols>
  <sheetData>
    <row r="1" spans="2:9" s="3" customFormat="1" ht="30" customHeight="1" x14ac:dyDescent="0.25">
      <c r="B1" s="21"/>
      <c r="C1" s="21"/>
      <c r="D1" s="21"/>
      <c r="E1" s="21"/>
      <c r="F1" s="21"/>
      <c r="G1" s="28"/>
      <c r="H1" s="44" t="s">
        <v>72</v>
      </c>
      <c r="I1" s="44"/>
    </row>
    <row r="2" spans="2:9" s="3" customFormat="1" ht="55.5" customHeight="1" x14ac:dyDescent="0.25">
      <c r="B2" s="21"/>
      <c r="C2" s="21"/>
      <c r="D2" s="21"/>
      <c r="E2" s="21"/>
      <c r="F2" s="21"/>
      <c r="G2" s="44" t="s">
        <v>71</v>
      </c>
      <c r="H2" s="44"/>
      <c r="I2" s="44"/>
    </row>
    <row r="3" spans="2:9" ht="24" customHeight="1" x14ac:dyDescent="0.25">
      <c r="B3" s="21"/>
      <c r="C3" s="21"/>
      <c r="D3" s="21"/>
      <c r="E3" s="21"/>
      <c r="F3" s="21"/>
      <c r="G3" s="45" t="s">
        <v>84</v>
      </c>
      <c r="H3" s="45"/>
      <c r="I3" s="45"/>
    </row>
    <row r="4" spans="2:9" x14ac:dyDescent="0.25">
      <c r="B4" s="21"/>
      <c r="C4" s="21"/>
      <c r="D4" s="21"/>
      <c r="E4" s="21"/>
      <c r="F4" s="21"/>
      <c r="G4" s="21"/>
      <c r="H4" s="21"/>
      <c r="I4" s="21"/>
    </row>
    <row r="5" spans="2:9" x14ac:dyDescent="0.25">
      <c r="B5" s="49" t="s">
        <v>73</v>
      </c>
      <c r="C5" s="49"/>
      <c r="D5" s="49"/>
      <c r="E5" s="49"/>
      <c r="F5" s="49"/>
      <c r="G5" s="49"/>
      <c r="H5" s="49"/>
      <c r="I5" s="49"/>
    </row>
    <row r="6" spans="2:9" x14ac:dyDescent="0.25">
      <c r="B6" s="49"/>
      <c r="C6" s="49"/>
      <c r="D6" s="49"/>
      <c r="E6" s="49"/>
      <c r="F6" s="49"/>
      <c r="G6" s="49"/>
      <c r="H6" s="49"/>
      <c r="I6" s="49"/>
    </row>
    <row r="7" spans="2:9" x14ac:dyDescent="0.25">
      <c r="B7" s="49"/>
      <c r="C7" s="49"/>
      <c r="D7" s="49"/>
      <c r="E7" s="49"/>
      <c r="F7" s="49"/>
      <c r="G7" s="49"/>
      <c r="H7" s="49"/>
      <c r="I7" s="49"/>
    </row>
    <row r="8" spans="2:9" x14ac:dyDescent="0.25">
      <c r="B8" s="49"/>
      <c r="C8" s="49"/>
      <c r="D8" s="49"/>
      <c r="E8" s="49"/>
      <c r="F8" s="49"/>
      <c r="G8" s="49"/>
      <c r="H8" s="49"/>
      <c r="I8" s="49"/>
    </row>
    <row r="9" spans="2:9" x14ac:dyDescent="0.25">
      <c r="B9" s="49"/>
      <c r="C9" s="49"/>
      <c r="D9" s="49"/>
      <c r="E9" s="49"/>
      <c r="F9" s="49"/>
      <c r="G9" s="49"/>
      <c r="H9" s="49"/>
      <c r="I9" s="49"/>
    </row>
    <row r="10" spans="2:9" x14ac:dyDescent="0.25">
      <c r="B10" s="49"/>
      <c r="C10" s="49"/>
      <c r="D10" s="49"/>
      <c r="E10" s="49"/>
      <c r="F10" s="49"/>
      <c r="G10" s="49"/>
      <c r="H10" s="49"/>
      <c r="I10" s="49"/>
    </row>
    <row r="11" spans="2:9" ht="15.75" x14ac:dyDescent="0.25">
      <c r="B11" s="4"/>
      <c r="C11" s="4"/>
      <c r="D11" s="4"/>
      <c r="E11" s="4"/>
      <c r="F11" s="4"/>
      <c r="G11" s="4"/>
      <c r="H11" s="4"/>
      <c r="I11" s="43" t="s">
        <v>83</v>
      </c>
    </row>
    <row r="12" spans="2:9" x14ac:dyDescent="0.25">
      <c r="B12" s="50" t="s">
        <v>49</v>
      </c>
      <c r="C12" s="50" t="s">
        <v>2</v>
      </c>
      <c r="D12" s="50" t="s">
        <v>65</v>
      </c>
      <c r="E12" s="50" t="s">
        <v>0</v>
      </c>
      <c r="F12" s="50" t="s">
        <v>1</v>
      </c>
      <c r="G12" s="53" t="s">
        <v>62</v>
      </c>
      <c r="H12" s="50" t="s">
        <v>63</v>
      </c>
      <c r="I12" s="50" t="s">
        <v>64</v>
      </c>
    </row>
    <row r="13" spans="2:9" x14ac:dyDescent="0.25">
      <c r="B13" s="51"/>
      <c r="C13" s="51"/>
      <c r="D13" s="51"/>
      <c r="E13" s="51"/>
      <c r="F13" s="51"/>
      <c r="G13" s="54"/>
      <c r="H13" s="51"/>
      <c r="I13" s="51"/>
    </row>
    <row r="14" spans="2:9" x14ac:dyDescent="0.25">
      <c r="B14" s="51"/>
      <c r="C14" s="51"/>
      <c r="D14" s="51"/>
      <c r="E14" s="51"/>
      <c r="F14" s="51"/>
      <c r="G14" s="54"/>
      <c r="H14" s="51"/>
      <c r="I14" s="51"/>
    </row>
    <row r="15" spans="2:9" x14ac:dyDescent="0.25">
      <c r="B15" s="51"/>
      <c r="C15" s="51"/>
      <c r="D15" s="51"/>
      <c r="E15" s="51"/>
      <c r="F15" s="51"/>
      <c r="G15" s="54"/>
      <c r="H15" s="51"/>
      <c r="I15" s="51"/>
    </row>
    <row r="16" spans="2:9" x14ac:dyDescent="0.25">
      <c r="B16" s="52"/>
      <c r="C16" s="52"/>
      <c r="D16" s="52"/>
      <c r="E16" s="52"/>
      <c r="F16" s="52"/>
      <c r="G16" s="55"/>
      <c r="H16" s="52"/>
      <c r="I16" s="52"/>
    </row>
    <row r="17" spans="2:9" s="3" customFormat="1" ht="127.5" x14ac:dyDescent="0.25">
      <c r="B17" s="30" t="s">
        <v>74</v>
      </c>
      <c r="C17" s="36" t="s">
        <v>78</v>
      </c>
      <c r="D17" s="29"/>
      <c r="E17" s="39"/>
      <c r="F17" s="39"/>
      <c r="G17" s="37">
        <f>G18</f>
        <v>7302710</v>
      </c>
      <c r="H17" s="37">
        <f>H18</f>
        <v>7126249.5700000003</v>
      </c>
      <c r="I17" s="42">
        <f>H17/G17*100</f>
        <v>97.583630871279297</v>
      </c>
    </row>
    <row r="18" spans="2:9" s="3" customFormat="1" ht="38.25" x14ac:dyDescent="0.25">
      <c r="B18" s="30" t="s">
        <v>13</v>
      </c>
      <c r="C18" s="36" t="s">
        <v>79</v>
      </c>
      <c r="D18" s="29"/>
      <c r="E18" s="39"/>
      <c r="F18" s="39"/>
      <c r="G18" s="37">
        <f>G19</f>
        <v>7302710</v>
      </c>
      <c r="H18" s="37">
        <f>H19</f>
        <v>7126249.5700000003</v>
      </c>
      <c r="I18" s="42">
        <f t="shared" ref="I18:I25" si="0">H18/G18*100</f>
        <v>97.583630871279297</v>
      </c>
    </row>
    <row r="19" spans="2:9" s="3" customFormat="1" ht="153" x14ac:dyDescent="0.25">
      <c r="B19" s="30" t="s">
        <v>75</v>
      </c>
      <c r="C19" s="36" t="s">
        <v>80</v>
      </c>
      <c r="D19" s="29"/>
      <c r="E19" s="39"/>
      <c r="F19" s="39"/>
      <c r="G19" s="37">
        <f>G20+G23</f>
        <v>7302710</v>
      </c>
      <c r="H19" s="37">
        <f>H20+H23</f>
        <v>7126249.5700000003</v>
      </c>
      <c r="I19" s="42">
        <f t="shared" si="0"/>
        <v>97.583630871279297</v>
      </c>
    </row>
    <row r="20" spans="2:9" s="3" customFormat="1" ht="51" x14ac:dyDescent="0.25">
      <c r="B20" s="31" t="s">
        <v>76</v>
      </c>
      <c r="C20" s="36" t="s">
        <v>81</v>
      </c>
      <c r="D20" s="29"/>
      <c r="E20" s="39"/>
      <c r="F20" s="39"/>
      <c r="G20" s="37">
        <f>G21</f>
        <v>6802710</v>
      </c>
      <c r="H20" s="37">
        <f>H21</f>
        <v>6626249.5700000003</v>
      </c>
      <c r="I20" s="42">
        <f t="shared" si="0"/>
        <v>97.406027450824752</v>
      </c>
    </row>
    <row r="21" spans="2:9" s="3" customFormat="1" ht="63.75" x14ac:dyDescent="0.25">
      <c r="B21" s="32" t="s">
        <v>6</v>
      </c>
      <c r="C21" s="36" t="s">
        <v>81</v>
      </c>
      <c r="D21" s="41">
        <v>200</v>
      </c>
      <c r="E21" s="40" t="s">
        <v>4</v>
      </c>
      <c r="F21" s="39" t="s">
        <v>11</v>
      </c>
      <c r="G21" s="37">
        <f>G22</f>
        <v>6802710</v>
      </c>
      <c r="H21" s="37">
        <f>H22</f>
        <v>6626249.5700000003</v>
      </c>
      <c r="I21" s="42">
        <f t="shared" si="0"/>
        <v>97.406027450824752</v>
      </c>
    </row>
    <row r="22" spans="2:9" s="3" customFormat="1" ht="63.75" x14ac:dyDescent="0.25">
      <c r="B22" s="33" t="s">
        <v>7</v>
      </c>
      <c r="C22" s="36" t="s">
        <v>81</v>
      </c>
      <c r="D22" s="41">
        <v>240</v>
      </c>
      <c r="E22" s="40" t="s">
        <v>4</v>
      </c>
      <c r="F22" s="39" t="s">
        <v>11</v>
      </c>
      <c r="G22" s="37">
        <v>6802710</v>
      </c>
      <c r="H22" s="38">
        <v>6626249.5700000003</v>
      </c>
      <c r="I22" s="42">
        <f t="shared" si="0"/>
        <v>97.406027450824752</v>
      </c>
    </row>
    <row r="23" spans="2:9" s="3" customFormat="1" ht="114.75" x14ac:dyDescent="0.25">
      <c r="B23" s="34" t="s">
        <v>77</v>
      </c>
      <c r="C23" s="36" t="s">
        <v>82</v>
      </c>
      <c r="D23" s="29"/>
      <c r="E23" s="40"/>
      <c r="F23" s="39"/>
      <c r="G23" s="37">
        <f>G24</f>
        <v>500000</v>
      </c>
      <c r="H23" s="37">
        <f>H24</f>
        <v>500000</v>
      </c>
      <c r="I23" s="42">
        <f t="shared" si="0"/>
        <v>100</v>
      </c>
    </row>
    <row r="24" spans="2:9" s="3" customFormat="1" ht="63.75" x14ac:dyDescent="0.25">
      <c r="B24" s="35" t="s">
        <v>6</v>
      </c>
      <c r="C24" s="36" t="s">
        <v>82</v>
      </c>
      <c r="D24" s="41">
        <v>200</v>
      </c>
      <c r="E24" s="39" t="s">
        <v>4</v>
      </c>
      <c r="F24" s="39" t="s">
        <v>11</v>
      </c>
      <c r="G24" s="37">
        <f>G25</f>
        <v>500000</v>
      </c>
      <c r="H24" s="37">
        <f>H25</f>
        <v>500000</v>
      </c>
      <c r="I24" s="42">
        <f t="shared" si="0"/>
        <v>100</v>
      </c>
    </row>
    <row r="25" spans="2:9" s="3" customFormat="1" ht="63.75" x14ac:dyDescent="0.25">
      <c r="B25" s="35" t="s">
        <v>7</v>
      </c>
      <c r="C25" s="36" t="s">
        <v>82</v>
      </c>
      <c r="D25" s="41">
        <v>240</v>
      </c>
      <c r="E25" s="39" t="s">
        <v>4</v>
      </c>
      <c r="F25" s="39" t="s">
        <v>11</v>
      </c>
      <c r="G25" s="37">
        <f>500000</f>
        <v>500000</v>
      </c>
      <c r="H25" s="38">
        <v>500000</v>
      </c>
      <c r="I25" s="42">
        <f t="shared" si="0"/>
        <v>100</v>
      </c>
    </row>
    <row r="26" spans="2:9" ht="119.25" customHeight="1" x14ac:dyDescent="0.25">
      <c r="B26" s="9" t="s">
        <v>70</v>
      </c>
      <c r="C26" s="5" t="s">
        <v>12</v>
      </c>
      <c r="D26" s="6"/>
      <c r="E26" s="39"/>
      <c r="F26" s="39"/>
      <c r="G26" s="7">
        <f>G27</f>
        <v>4862160.4700000007</v>
      </c>
      <c r="H26" s="8">
        <f>H27</f>
        <v>4701321.18</v>
      </c>
      <c r="I26" s="8">
        <f>H26/G26*100</f>
        <v>96.692020121664129</v>
      </c>
    </row>
    <row r="27" spans="2:9" ht="29.25" customHeight="1" x14ac:dyDescent="0.25">
      <c r="B27" s="9" t="s">
        <v>13</v>
      </c>
      <c r="C27" s="5" t="s">
        <v>14</v>
      </c>
      <c r="D27" s="6"/>
      <c r="E27" s="6"/>
      <c r="F27" s="6"/>
      <c r="G27" s="7">
        <f>G28+G35+G39</f>
        <v>4862160.4700000007</v>
      </c>
      <c r="H27" s="8">
        <f>H28+H35+H39</f>
        <v>4701321.18</v>
      </c>
      <c r="I27" s="8">
        <f t="shared" ref="I27:I73" si="1">H27/G27*100</f>
        <v>96.692020121664129</v>
      </c>
    </row>
    <row r="28" spans="2:9" ht="54.75" customHeight="1" x14ac:dyDescent="0.25">
      <c r="B28" s="9" t="s">
        <v>15</v>
      </c>
      <c r="C28" s="5" t="s">
        <v>16</v>
      </c>
      <c r="D28" s="6"/>
      <c r="E28" s="6"/>
      <c r="F28" s="6"/>
      <c r="G28" s="7">
        <f>G29+G32</f>
        <v>3636579.22</v>
      </c>
      <c r="H28" s="7">
        <f>H29+H32</f>
        <v>3489186.81</v>
      </c>
      <c r="I28" s="8">
        <f t="shared" si="1"/>
        <v>95.946949012154334</v>
      </c>
    </row>
    <row r="29" spans="2:9" ht="39.75" customHeight="1" x14ac:dyDescent="0.25">
      <c r="B29" s="9" t="s">
        <v>48</v>
      </c>
      <c r="C29" s="5" t="s">
        <v>17</v>
      </c>
      <c r="D29" s="6"/>
      <c r="E29" s="6"/>
      <c r="F29" s="6"/>
      <c r="G29" s="7">
        <f t="shared" ref="G29:H30" si="2">G30</f>
        <v>3624418.75</v>
      </c>
      <c r="H29" s="8">
        <f t="shared" si="2"/>
        <v>3477026.34</v>
      </c>
      <c r="I29" s="8">
        <f t="shared" si="1"/>
        <v>95.933350416532306</v>
      </c>
    </row>
    <row r="30" spans="2:9" ht="66.75" customHeight="1" x14ac:dyDescent="0.25">
      <c r="B30" s="9" t="s">
        <v>6</v>
      </c>
      <c r="C30" s="5" t="s">
        <v>17</v>
      </c>
      <c r="D30" s="6" t="s">
        <v>50</v>
      </c>
      <c r="E30" s="6" t="s">
        <v>4</v>
      </c>
      <c r="F30" s="6" t="s">
        <v>11</v>
      </c>
      <c r="G30" s="7">
        <f t="shared" si="2"/>
        <v>3624418.75</v>
      </c>
      <c r="H30" s="8">
        <f t="shared" si="2"/>
        <v>3477026.34</v>
      </c>
      <c r="I30" s="8">
        <f t="shared" si="1"/>
        <v>95.933350416532306</v>
      </c>
    </row>
    <row r="31" spans="2:9" ht="66" customHeight="1" x14ac:dyDescent="0.25">
      <c r="B31" s="9" t="s">
        <v>7</v>
      </c>
      <c r="C31" s="5" t="s">
        <v>17</v>
      </c>
      <c r="D31" s="6" t="s">
        <v>51</v>
      </c>
      <c r="E31" s="6" t="s">
        <v>4</v>
      </c>
      <c r="F31" s="6" t="s">
        <v>11</v>
      </c>
      <c r="G31" s="7">
        <v>3624418.75</v>
      </c>
      <c r="H31" s="8">
        <v>3477026.34</v>
      </c>
      <c r="I31" s="8">
        <f t="shared" si="1"/>
        <v>95.933350416532306</v>
      </c>
    </row>
    <row r="32" spans="2:9" s="3" customFormat="1" ht="29.25" customHeight="1" x14ac:dyDescent="0.25">
      <c r="B32" s="9" t="s">
        <v>67</v>
      </c>
      <c r="C32" s="5" t="s">
        <v>66</v>
      </c>
      <c r="D32" s="6"/>
      <c r="E32" s="6"/>
      <c r="F32" s="6"/>
      <c r="G32" s="7">
        <f>G33</f>
        <v>12160.47</v>
      </c>
      <c r="H32" s="7">
        <f t="shared" ref="H32:I32" si="3">H33</f>
        <v>12160.47</v>
      </c>
      <c r="I32" s="7">
        <f t="shared" si="3"/>
        <v>100</v>
      </c>
    </row>
    <row r="33" spans="2:9" s="3" customFormat="1" ht="69.75" customHeight="1" x14ac:dyDescent="0.25">
      <c r="B33" s="9" t="s">
        <v>6</v>
      </c>
      <c r="C33" s="5" t="s">
        <v>66</v>
      </c>
      <c r="D33" s="6" t="s">
        <v>50</v>
      </c>
      <c r="E33" s="6"/>
      <c r="F33" s="6"/>
      <c r="G33" s="7">
        <f>G34</f>
        <v>12160.47</v>
      </c>
      <c r="H33" s="7">
        <f>H34</f>
        <v>12160.47</v>
      </c>
      <c r="I33" s="8">
        <f t="shared" si="1"/>
        <v>100</v>
      </c>
    </row>
    <row r="34" spans="2:9" s="3" customFormat="1" ht="69" customHeight="1" x14ac:dyDescent="0.25">
      <c r="B34" s="9" t="s">
        <v>7</v>
      </c>
      <c r="C34" s="5" t="s">
        <v>66</v>
      </c>
      <c r="D34" s="6" t="s">
        <v>51</v>
      </c>
      <c r="E34" s="6" t="s">
        <v>4</v>
      </c>
      <c r="F34" s="6" t="s">
        <v>11</v>
      </c>
      <c r="G34" s="7">
        <v>12160.47</v>
      </c>
      <c r="H34" s="8">
        <v>12160.47</v>
      </c>
      <c r="I34" s="8">
        <f t="shared" si="1"/>
        <v>100</v>
      </c>
    </row>
    <row r="35" spans="2:9" ht="64.5" customHeight="1" x14ac:dyDescent="0.25">
      <c r="B35" s="10" t="s">
        <v>52</v>
      </c>
      <c r="C35" s="11" t="s">
        <v>18</v>
      </c>
      <c r="D35" s="6"/>
      <c r="E35" s="6"/>
      <c r="F35" s="6"/>
      <c r="G35" s="7">
        <f t="shared" ref="G35:H37" si="4">G36</f>
        <v>925581.25</v>
      </c>
      <c r="H35" s="8">
        <f t="shared" si="4"/>
        <v>925066.37</v>
      </c>
      <c r="I35" s="8">
        <f t="shared" si="1"/>
        <v>99.944372252571029</v>
      </c>
    </row>
    <row r="36" spans="2:9" ht="41.25" customHeight="1" x14ac:dyDescent="0.25">
      <c r="B36" s="10" t="s">
        <v>53</v>
      </c>
      <c r="C36" s="11" t="s">
        <v>60</v>
      </c>
      <c r="D36" s="6"/>
      <c r="E36" s="6"/>
      <c r="F36" s="6"/>
      <c r="G36" s="7">
        <f t="shared" si="4"/>
        <v>925581.25</v>
      </c>
      <c r="H36" s="8">
        <f t="shared" si="4"/>
        <v>925066.37</v>
      </c>
      <c r="I36" s="8">
        <f t="shared" si="1"/>
        <v>99.944372252571029</v>
      </c>
    </row>
    <row r="37" spans="2:9" ht="66" customHeight="1" x14ac:dyDescent="0.25">
      <c r="B37" s="10" t="s">
        <v>6</v>
      </c>
      <c r="C37" s="11" t="s">
        <v>60</v>
      </c>
      <c r="D37" s="6" t="s">
        <v>50</v>
      </c>
      <c r="E37" s="6" t="s">
        <v>4</v>
      </c>
      <c r="F37" s="6" t="s">
        <v>11</v>
      </c>
      <c r="G37" s="7">
        <f t="shared" si="4"/>
        <v>925581.25</v>
      </c>
      <c r="H37" s="8">
        <f t="shared" si="4"/>
        <v>925066.37</v>
      </c>
      <c r="I37" s="8">
        <f t="shared" si="1"/>
        <v>99.944372252571029</v>
      </c>
    </row>
    <row r="38" spans="2:9" ht="68.25" customHeight="1" x14ac:dyDescent="0.25">
      <c r="B38" s="10" t="s">
        <v>7</v>
      </c>
      <c r="C38" s="11" t="s">
        <v>60</v>
      </c>
      <c r="D38" s="6" t="s">
        <v>51</v>
      </c>
      <c r="E38" s="6" t="s">
        <v>4</v>
      </c>
      <c r="F38" s="6" t="s">
        <v>11</v>
      </c>
      <c r="G38" s="7">
        <v>925581.25</v>
      </c>
      <c r="H38" s="8">
        <v>925066.37</v>
      </c>
      <c r="I38" s="8">
        <f t="shared" si="1"/>
        <v>99.944372252571029</v>
      </c>
    </row>
    <row r="39" spans="2:9" ht="64.5" customHeight="1" x14ac:dyDescent="0.25">
      <c r="B39" s="10" t="s">
        <v>61</v>
      </c>
      <c r="C39" s="11" t="s">
        <v>19</v>
      </c>
      <c r="D39" s="6"/>
      <c r="E39" s="6"/>
      <c r="F39" s="6"/>
      <c r="G39" s="7">
        <f t="shared" ref="G39:H41" si="5">G40</f>
        <v>300000</v>
      </c>
      <c r="H39" s="8">
        <f t="shared" si="5"/>
        <v>287068</v>
      </c>
      <c r="I39" s="8">
        <f t="shared" si="1"/>
        <v>95.689333333333337</v>
      </c>
    </row>
    <row r="40" spans="2:9" ht="103.5" customHeight="1" x14ac:dyDescent="0.25">
      <c r="B40" s="9" t="s">
        <v>20</v>
      </c>
      <c r="C40" s="5" t="s">
        <v>21</v>
      </c>
      <c r="D40" s="6"/>
      <c r="E40" s="6"/>
      <c r="F40" s="6"/>
      <c r="G40" s="7">
        <f t="shared" si="5"/>
        <v>300000</v>
      </c>
      <c r="H40" s="8">
        <f t="shared" si="5"/>
        <v>287068</v>
      </c>
      <c r="I40" s="8">
        <f t="shared" si="1"/>
        <v>95.689333333333337</v>
      </c>
    </row>
    <row r="41" spans="2:9" ht="66" customHeight="1" x14ac:dyDescent="0.25">
      <c r="B41" s="9" t="s">
        <v>6</v>
      </c>
      <c r="C41" s="5" t="s">
        <v>21</v>
      </c>
      <c r="D41" s="6" t="s">
        <v>50</v>
      </c>
      <c r="E41" s="6" t="s">
        <v>4</v>
      </c>
      <c r="F41" s="6" t="s">
        <v>11</v>
      </c>
      <c r="G41" s="7">
        <f t="shared" si="5"/>
        <v>300000</v>
      </c>
      <c r="H41" s="8">
        <f t="shared" si="5"/>
        <v>287068</v>
      </c>
      <c r="I41" s="8">
        <f t="shared" si="1"/>
        <v>95.689333333333337</v>
      </c>
    </row>
    <row r="42" spans="2:9" ht="68.25" customHeight="1" x14ac:dyDescent="0.25">
      <c r="B42" s="9" t="s">
        <v>7</v>
      </c>
      <c r="C42" s="5" t="s">
        <v>21</v>
      </c>
      <c r="D42" s="6" t="s">
        <v>51</v>
      </c>
      <c r="E42" s="6" t="s">
        <v>4</v>
      </c>
      <c r="F42" s="6" t="s">
        <v>11</v>
      </c>
      <c r="G42" s="7">
        <v>300000</v>
      </c>
      <c r="H42" s="8">
        <v>287068</v>
      </c>
      <c r="I42" s="8">
        <f t="shared" si="1"/>
        <v>95.689333333333337</v>
      </c>
    </row>
    <row r="43" spans="2:9" ht="91.5" customHeight="1" x14ac:dyDescent="0.25">
      <c r="B43" s="13" t="s">
        <v>69</v>
      </c>
      <c r="C43" s="5" t="s">
        <v>28</v>
      </c>
      <c r="D43" s="6"/>
      <c r="E43" s="6"/>
      <c r="F43" s="6"/>
      <c r="G43" s="14">
        <f>G44</f>
        <v>5272711.78</v>
      </c>
      <c r="H43" s="15">
        <f>H44</f>
        <v>5041700.8499999996</v>
      </c>
      <c r="I43" s="8">
        <f t="shared" si="1"/>
        <v>95.618745350803138</v>
      </c>
    </row>
    <row r="44" spans="2:9" ht="30" customHeight="1" x14ac:dyDescent="0.25">
      <c r="B44" s="9" t="s">
        <v>13</v>
      </c>
      <c r="C44" s="5" t="s">
        <v>29</v>
      </c>
      <c r="D44" s="6"/>
      <c r="E44" s="6"/>
      <c r="F44" s="6"/>
      <c r="G44" s="7">
        <f>G45+G54</f>
        <v>5272711.78</v>
      </c>
      <c r="H44" s="15">
        <f>H45+H54</f>
        <v>5041700.8499999996</v>
      </c>
      <c r="I44" s="8">
        <f t="shared" si="1"/>
        <v>95.618745350803138</v>
      </c>
    </row>
    <row r="45" spans="2:9" ht="103.5" customHeight="1" x14ac:dyDescent="0.25">
      <c r="B45" s="9" t="s">
        <v>30</v>
      </c>
      <c r="C45" s="5" t="s">
        <v>31</v>
      </c>
      <c r="D45" s="6"/>
      <c r="E45" s="6"/>
      <c r="F45" s="6"/>
      <c r="G45" s="12">
        <f>G46+G51</f>
        <v>4141557.5</v>
      </c>
      <c r="H45" s="16">
        <f>H46+H51</f>
        <v>4108725.53</v>
      </c>
      <c r="I45" s="8">
        <f t="shared" si="1"/>
        <v>99.207255482991599</v>
      </c>
    </row>
    <row r="46" spans="2:9" ht="58.5" customHeight="1" x14ac:dyDescent="0.25">
      <c r="B46" s="9" t="s">
        <v>32</v>
      </c>
      <c r="C46" s="5" t="s">
        <v>33</v>
      </c>
      <c r="D46" s="6"/>
      <c r="E46" s="6"/>
      <c r="F46" s="6"/>
      <c r="G46" s="7">
        <f>G47+G49</f>
        <v>3884979.95</v>
      </c>
      <c r="H46" s="8">
        <f>H47+H49</f>
        <v>3852147.98</v>
      </c>
      <c r="I46" s="8">
        <f t="shared" si="1"/>
        <v>99.154899885648049</v>
      </c>
    </row>
    <row r="47" spans="2:9" ht="156" customHeight="1" x14ac:dyDescent="0.25">
      <c r="B47" s="9" t="s">
        <v>5</v>
      </c>
      <c r="C47" s="5" t="s">
        <v>34</v>
      </c>
      <c r="D47" s="6" t="s">
        <v>55</v>
      </c>
      <c r="E47" s="6" t="s">
        <v>27</v>
      </c>
      <c r="F47" s="6" t="s">
        <v>3</v>
      </c>
      <c r="G47" s="7">
        <f>G48</f>
        <v>2252672.96</v>
      </c>
      <c r="H47" s="16">
        <f>H48</f>
        <v>2252672.96</v>
      </c>
      <c r="I47" s="8">
        <f t="shared" si="1"/>
        <v>100</v>
      </c>
    </row>
    <row r="48" spans="2:9" ht="39.75" customHeight="1" x14ac:dyDescent="0.25">
      <c r="B48" s="9" t="s">
        <v>35</v>
      </c>
      <c r="C48" s="5" t="s">
        <v>34</v>
      </c>
      <c r="D48" s="6" t="s">
        <v>56</v>
      </c>
      <c r="E48" s="6" t="s">
        <v>27</v>
      </c>
      <c r="F48" s="6" t="s">
        <v>3</v>
      </c>
      <c r="G48" s="7">
        <v>2252672.96</v>
      </c>
      <c r="H48" s="16">
        <v>2252672.96</v>
      </c>
      <c r="I48" s="8">
        <f t="shared" si="1"/>
        <v>100</v>
      </c>
    </row>
    <row r="49" spans="2:9" ht="69.75" customHeight="1" x14ac:dyDescent="0.25">
      <c r="B49" s="9" t="s">
        <v>6</v>
      </c>
      <c r="C49" s="5" t="s">
        <v>34</v>
      </c>
      <c r="D49" s="6" t="s">
        <v>50</v>
      </c>
      <c r="E49" s="6" t="s">
        <v>27</v>
      </c>
      <c r="F49" s="6" t="s">
        <v>3</v>
      </c>
      <c r="G49" s="7">
        <f>G50</f>
        <v>1632306.99</v>
      </c>
      <c r="H49" s="15">
        <f>H50</f>
        <v>1599475.02</v>
      </c>
      <c r="I49" s="8">
        <f t="shared" si="1"/>
        <v>97.988615487090456</v>
      </c>
    </row>
    <row r="50" spans="2:9" ht="68.25" customHeight="1" x14ac:dyDescent="0.25">
      <c r="B50" s="9" t="s">
        <v>7</v>
      </c>
      <c r="C50" s="5" t="s">
        <v>34</v>
      </c>
      <c r="D50" s="6" t="s">
        <v>51</v>
      </c>
      <c r="E50" s="6" t="s">
        <v>27</v>
      </c>
      <c r="F50" s="6" t="s">
        <v>3</v>
      </c>
      <c r="G50" s="12">
        <v>1632306.99</v>
      </c>
      <c r="H50" s="15">
        <v>1599475.02</v>
      </c>
      <c r="I50" s="8">
        <f t="shared" si="1"/>
        <v>97.988615487090456</v>
      </c>
    </row>
    <row r="51" spans="2:9" ht="104.25" customHeight="1" x14ac:dyDescent="0.25">
      <c r="B51" s="9" t="s">
        <v>36</v>
      </c>
      <c r="C51" s="5" t="s">
        <v>37</v>
      </c>
      <c r="D51" s="6"/>
      <c r="E51" s="6"/>
      <c r="F51" s="6"/>
      <c r="G51" s="7">
        <f t="shared" ref="G51:H52" si="6">G52</f>
        <v>256577.55</v>
      </c>
      <c r="H51" s="8">
        <f t="shared" si="6"/>
        <v>256577.55</v>
      </c>
      <c r="I51" s="8">
        <f t="shared" si="1"/>
        <v>100</v>
      </c>
    </row>
    <row r="52" spans="2:9" ht="157.5" customHeight="1" x14ac:dyDescent="0.25">
      <c r="B52" s="9" t="s">
        <v>5</v>
      </c>
      <c r="C52" s="5" t="s">
        <v>38</v>
      </c>
      <c r="D52" s="6" t="s">
        <v>55</v>
      </c>
      <c r="E52" s="6" t="s">
        <v>27</v>
      </c>
      <c r="F52" s="6" t="s">
        <v>3</v>
      </c>
      <c r="G52" s="7">
        <f t="shared" si="6"/>
        <v>256577.55</v>
      </c>
      <c r="H52" s="8">
        <f t="shared" si="6"/>
        <v>256577.55</v>
      </c>
      <c r="I52" s="8">
        <f t="shared" si="1"/>
        <v>100</v>
      </c>
    </row>
    <row r="53" spans="2:9" ht="42" customHeight="1" x14ac:dyDescent="0.25">
      <c r="B53" s="9" t="s">
        <v>35</v>
      </c>
      <c r="C53" s="5" t="s">
        <v>38</v>
      </c>
      <c r="D53" s="6" t="s">
        <v>56</v>
      </c>
      <c r="E53" s="6" t="s">
        <v>27</v>
      </c>
      <c r="F53" s="6" t="s">
        <v>3</v>
      </c>
      <c r="G53" s="7">
        <v>256577.55</v>
      </c>
      <c r="H53" s="8">
        <v>256577.55</v>
      </c>
      <c r="I53" s="8">
        <f t="shared" si="1"/>
        <v>100</v>
      </c>
    </row>
    <row r="54" spans="2:9" ht="102" customHeight="1" x14ac:dyDescent="0.25">
      <c r="B54" s="9" t="s">
        <v>39</v>
      </c>
      <c r="C54" s="5" t="s">
        <v>40</v>
      </c>
      <c r="D54" s="6"/>
      <c r="E54" s="6"/>
      <c r="F54" s="6"/>
      <c r="G54" s="12">
        <f>G55+G61+G64</f>
        <v>1131154.28</v>
      </c>
      <c r="H54" s="16">
        <f>H55+H61+H64</f>
        <v>932975.32</v>
      </c>
      <c r="I54" s="8">
        <f t="shared" si="1"/>
        <v>82.479935451422236</v>
      </c>
    </row>
    <row r="55" spans="2:9" ht="68.25" customHeight="1" x14ac:dyDescent="0.25">
      <c r="B55" s="9" t="s">
        <v>41</v>
      </c>
      <c r="C55" s="5" t="s">
        <v>42</v>
      </c>
      <c r="D55" s="6"/>
      <c r="E55" s="6"/>
      <c r="F55" s="6"/>
      <c r="G55" s="7">
        <f>G56+G58+G60</f>
        <v>1016561.2</v>
      </c>
      <c r="H55" s="8">
        <f>H56+H58</f>
        <v>818382.24</v>
      </c>
      <c r="I55" s="8">
        <f t="shared" si="1"/>
        <v>80.504965170813136</v>
      </c>
    </row>
    <row r="56" spans="2:9" ht="156" customHeight="1" x14ac:dyDescent="0.25">
      <c r="B56" s="9" t="s">
        <v>5</v>
      </c>
      <c r="C56" s="5" t="s">
        <v>42</v>
      </c>
      <c r="D56" s="6" t="s">
        <v>55</v>
      </c>
      <c r="E56" s="6" t="s">
        <v>27</v>
      </c>
      <c r="F56" s="6" t="s">
        <v>3</v>
      </c>
      <c r="G56" s="7">
        <f>G57</f>
        <v>756376.36</v>
      </c>
      <c r="H56" s="8">
        <f>H57</f>
        <v>652478.85</v>
      </c>
      <c r="I56" s="8">
        <f t="shared" si="1"/>
        <v>86.263781432830612</v>
      </c>
    </row>
    <row r="57" spans="2:9" ht="42" customHeight="1" x14ac:dyDescent="0.25">
      <c r="B57" s="9" t="s">
        <v>35</v>
      </c>
      <c r="C57" s="5" t="s">
        <v>42</v>
      </c>
      <c r="D57" s="6" t="s">
        <v>56</v>
      </c>
      <c r="E57" s="6" t="s">
        <v>27</v>
      </c>
      <c r="F57" s="6" t="s">
        <v>3</v>
      </c>
      <c r="G57" s="7">
        <v>756376.36</v>
      </c>
      <c r="H57" s="8">
        <v>652478.85</v>
      </c>
      <c r="I57" s="8">
        <f t="shared" si="1"/>
        <v>86.263781432830612</v>
      </c>
    </row>
    <row r="58" spans="2:9" ht="66.75" customHeight="1" x14ac:dyDescent="0.25">
      <c r="B58" s="9" t="s">
        <v>6</v>
      </c>
      <c r="C58" s="5" t="s">
        <v>42</v>
      </c>
      <c r="D58" s="6" t="s">
        <v>50</v>
      </c>
      <c r="E58" s="6" t="s">
        <v>27</v>
      </c>
      <c r="F58" s="6" t="s">
        <v>3</v>
      </c>
      <c r="G58" s="7">
        <f>G59</f>
        <v>240184.84</v>
      </c>
      <c r="H58" s="8">
        <f>H59</f>
        <v>165903.39000000001</v>
      </c>
      <c r="I58" s="8">
        <f t="shared" si="1"/>
        <v>69.073214612545911</v>
      </c>
    </row>
    <row r="59" spans="2:9" ht="66.75" customHeight="1" x14ac:dyDescent="0.25">
      <c r="B59" s="9" t="s">
        <v>7</v>
      </c>
      <c r="C59" s="5" t="s">
        <v>42</v>
      </c>
      <c r="D59" s="6" t="s">
        <v>51</v>
      </c>
      <c r="E59" s="6" t="s">
        <v>27</v>
      </c>
      <c r="F59" s="6" t="s">
        <v>3</v>
      </c>
      <c r="G59" s="7">
        <v>240184.84</v>
      </c>
      <c r="H59" s="8">
        <v>165903.39000000001</v>
      </c>
      <c r="I59" s="8">
        <f t="shared" si="1"/>
        <v>69.073214612545911</v>
      </c>
    </row>
    <row r="60" spans="2:9" s="2" customFormat="1" ht="27.75" customHeight="1" x14ac:dyDescent="0.25">
      <c r="B60" s="17" t="s">
        <v>8</v>
      </c>
      <c r="C60" s="18" t="s">
        <v>42</v>
      </c>
      <c r="D60" s="19" t="s">
        <v>59</v>
      </c>
      <c r="E60" s="19" t="s">
        <v>27</v>
      </c>
      <c r="F60" s="19" t="s">
        <v>3</v>
      </c>
      <c r="G60" s="20">
        <v>20000</v>
      </c>
      <c r="H60" s="15">
        <v>0</v>
      </c>
      <c r="I60" s="8">
        <f t="shared" si="1"/>
        <v>0</v>
      </c>
    </row>
    <row r="61" spans="2:9" ht="169.5" customHeight="1" x14ac:dyDescent="0.25">
      <c r="B61" s="9" t="s">
        <v>43</v>
      </c>
      <c r="C61" s="5" t="s">
        <v>44</v>
      </c>
      <c r="D61" s="6"/>
      <c r="E61" s="6"/>
      <c r="F61" s="6"/>
      <c r="G61" s="7">
        <f t="shared" ref="G61:H62" si="7">G62</f>
        <v>18376.5</v>
      </c>
      <c r="H61" s="8">
        <f t="shared" si="7"/>
        <v>18376.5</v>
      </c>
      <c r="I61" s="8">
        <f t="shared" si="1"/>
        <v>100</v>
      </c>
    </row>
    <row r="62" spans="2:9" ht="43.5" customHeight="1" x14ac:dyDescent="0.25">
      <c r="B62" s="9" t="s">
        <v>9</v>
      </c>
      <c r="C62" s="5" t="s">
        <v>44</v>
      </c>
      <c r="D62" s="6" t="s">
        <v>57</v>
      </c>
      <c r="E62" s="6" t="s">
        <v>27</v>
      </c>
      <c r="F62" s="6" t="s">
        <v>3</v>
      </c>
      <c r="G62" s="7">
        <f t="shared" si="7"/>
        <v>18376.5</v>
      </c>
      <c r="H62" s="8">
        <f t="shared" si="7"/>
        <v>18376.5</v>
      </c>
      <c r="I62" s="8">
        <f t="shared" si="1"/>
        <v>100</v>
      </c>
    </row>
    <row r="63" spans="2:9" ht="66" customHeight="1" x14ac:dyDescent="0.25">
      <c r="B63" s="9" t="s">
        <v>45</v>
      </c>
      <c r="C63" s="5" t="s">
        <v>44</v>
      </c>
      <c r="D63" s="6" t="s">
        <v>58</v>
      </c>
      <c r="E63" s="6" t="s">
        <v>27</v>
      </c>
      <c r="F63" s="6" t="s">
        <v>3</v>
      </c>
      <c r="G63" s="7">
        <v>18376.5</v>
      </c>
      <c r="H63" s="8">
        <v>18376.5</v>
      </c>
      <c r="I63" s="8">
        <f t="shared" si="1"/>
        <v>100</v>
      </c>
    </row>
    <row r="64" spans="2:9" ht="104.25" customHeight="1" x14ac:dyDescent="0.25">
      <c r="B64" s="9" t="s">
        <v>36</v>
      </c>
      <c r="C64" s="5" t="s">
        <v>46</v>
      </c>
      <c r="D64" s="6"/>
      <c r="E64" s="6"/>
      <c r="F64" s="6"/>
      <c r="G64" s="7">
        <f t="shared" ref="G64:H65" si="8">G65</f>
        <v>96216.58</v>
      </c>
      <c r="H64" s="8">
        <f t="shared" si="8"/>
        <v>96216.58</v>
      </c>
      <c r="I64" s="8">
        <f t="shared" si="1"/>
        <v>100</v>
      </c>
    </row>
    <row r="65" spans="2:9" ht="158.25" customHeight="1" x14ac:dyDescent="0.25">
      <c r="B65" s="9" t="s">
        <v>5</v>
      </c>
      <c r="C65" s="5" t="s">
        <v>46</v>
      </c>
      <c r="D65" s="6" t="s">
        <v>55</v>
      </c>
      <c r="E65" s="6" t="s">
        <v>27</v>
      </c>
      <c r="F65" s="6" t="s">
        <v>3</v>
      </c>
      <c r="G65" s="7">
        <f t="shared" si="8"/>
        <v>96216.58</v>
      </c>
      <c r="H65" s="8">
        <f t="shared" si="8"/>
        <v>96216.58</v>
      </c>
      <c r="I65" s="8">
        <f t="shared" si="1"/>
        <v>100</v>
      </c>
    </row>
    <row r="66" spans="2:9" ht="39" customHeight="1" x14ac:dyDescent="0.25">
      <c r="B66" s="23" t="s">
        <v>35</v>
      </c>
      <c r="C66" s="24" t="s">
        <v>46</v>
      </c>
      <c r="D66" s="25" t="s">
        <v>56</v>
      </c>
      <c r="E66" s="25" t="s">
        <v>27</v>
      </c>
      <c r="F66" s="25" t="s">
        <v>3</v>
      </c>
      <c r="G66" s="26">
        <v>96216.58</v>
      </c>
      <c r="H66" s="27">
        <v>96216.58</v>
      </c>
      <c r="I66" s="27">
        <f t="shared" si="1"/>
        <v>100</v>
      </c>
    </row>
    <row r="67" spans="2:9" s="3" customFormat="1" ht="119.25" customHeight="1" x14ac:dyDescent="0.25">
      <c r="B67" s="9" t="s">
        <v>68</v>
      </c>
      <c r="C67" s="5" t="s">
        <v>23</v>
      </c>
      <c r="D67" s="6"/>
      <c r="E67" s="6"/>
      <c r="F67" s="6"/>
      <c r="G67" s="7">
        <f t="shared" ref="G67:H71" si="9">G68</f>
        <v>1357264.14</v>
      </c>
      <c r="H67" s="8">
        <f t="shared" si="9"/>
        <v>555728.88</v>
      </c>
      <c r="I67" s="8">
        <f t="shared" ref="I67:I72" si="10">H67/G67*100</f>
        <v>40.944784704913815</v>
      </c>
    </row>
    <row r="68" spans="2:9" s="3" customFormat="1" ht="29.25" customHeight="1" x14ac:dyDescent="0.25">
      <c r="B68" s="9" t="s">
        <v>13</v>
      </c>
      <c r="C68" s="5" t="s">
        <v>24</v>
      </c>
      <c r="D68" s="6"/>
      <c r="E68" s="6"/>
      <c r="F68" s="6"/>
      <c r="G68" s="7">
        <f t="shared" si="9"/>
        <v>1357264.14</v>
      </c>
      <c r="H68" s="8">
        <f t="shared" si="9"/>
        <v>555728.88</v>
      </c>
      <c r="I68" s="8">
        <f t="shared" si="10"/>
        <v>40.944784704913815</v>
      </c>
    </row>
    <row r="69" spans="2:9" s="3" customFormat="1" ht="75.75" customHeight="1" x14ac:dyDescent="0.25">
      <c r="B69" s="9" t="s">
        <v>54</v>
      </c>
      <c r="C69" s="5" t="s">
        <v>25</v>
      </c>
      <c r="D69" s="6"/>
      <c r="E69" s="6"/>
      <c r="F69" s="6"/>
      <c r="G69" s="7">
        <f t="shared" si="9"/>
        <v>1357264.14</v>
      </c>
      <c r="H69" s="8">
        <f t="shared" si="9"/>
        <v>555728.88</v>
      </c>
      <c r="I69" s="8">
        <f t="shared" si="10"/>
        <v>40.944784704913815</v>
      </c>
    </row>
    <row r="70" spans="2:9" s="3" customFormat="1" ht="64.5" customHeight="1" x14ac:dyDescent="0.25">
      <c r="B70" s="9" t="s">
        <v>7</v>
      </c>
      <c r="C70" s="5" t="s">
        <v>26</v>
      </c>
      <c r="D70" s="6"/>
      <c r="E70" s="6"/>
      <c r="F70" s="6"/>
      <c r="G70" s="7">
        <f t="shared" si="9"/>
        <v>1357264.14</v>
      </c>
      <c r="H70" s="8">
        <f t="shared" si="9"/>
        <v>555728.88</v>
      </c>
      <c r="I70" s="8">
        <f t="shared" si="10"/>
        <v>40.944784704913815</v>
      </c>
    </row>
    <row r="71" spans="2:9" s="3" customFormat="1" ht="69" customHeight="1" x14ac:dyDescent="0.25">
      <c r="B71" s="9" t="s">
        <v>6</v>
      </c>
      <c r="C71" s="5" t="s">
        <v>26</v>
      </c>
      <c r="D71" s="6" t="s">
        <v>50</v>
      </c>
      <c r="E71" s="6" t="s">
        <v>22</v>
      </c>
      <c r="F71" s="6" t="s">
        <v>10</v>
      </c>
      <c r="G71" s="7">
        <f t="shared" si="9"/>
        <v>1357264.14</v>
      </c>
      <c r="H71" s="8">
        <f t="shared" si="9"/>
        <v>555728.88</v>
      </c>
      <c r="I71" s="8">
        <f t="shared" si="10"/>
        <v>40.944784704913815</v>
      </c>
    </row>
    <row r="72" spans="2:9" s="3" customFormat="1" ht="66.75" customHeight="1" x14ac:dyDescent="0.25">
      <c r="B72" s="9" t="s">
        <v>7</v>
      </c>
      <c r="C72" s="5" t="s">
        <v>26</v>
      </c>
      <c r="D72" s="6" t="s">
        <v>51</v>
      </c>
      <c r="E72" s="6" t="s">
        <v>22</v>
      </c>
      <c r="F72" s="6" t="s">
        <v>10</v>
      </c>
      <c r="G72" s="12">
        <v>1357264.14</v>
      </c>
      <c r="H72" s="8">
        <v>555728.88</v>
      </c>
      <c r="I72" s="8">
        <f t="shared" si="10"/>
        <v>40.944784704913815</v>
      </c>
    </row>
    <row r="73" spans="2:9" ht="15.75" x14ac:dyDescent="0.25">
      <c r="B73" s="46" t="s">
        <v>47</v>
      </c>
      <c r="C73" s="47"/>
      <c r="D73" s="47"/>
      <c r="E73" s="47"/>
      <c r="F73" s="48"/>
      <c r="G73" s="1">
        <f>G17+G26+G43+G67</f>
        <v>18794846.390000001</v>
      </c>
      <c r="H73" s="1">
        <f>H17+H26+H43+H67</f>
        <v>17425000.48</v>
      </c>
      <c r="I73" s="22">
        <f t="shared" si="1"/>
        <v>92.711587625803418</v>
      </c>
    </row>
  </sheetData>
  <mergeCells count="13">
    <mergeCell ref="H1:I1"/>
    <mergeCell ref="G2:I2"/>
    <mergeCell ref="G3:I3"/>
    <mergeCell ref="B73:F73"/>
    <mergeCell ref="B5:I10"/>
    <mergeCell ref="B12:B16"/>
    <mergeCell ref="C12:C16"/>
    <mergeCell ref="D12:D16"/>
    <mergeCell ref="E12:E16"/>
    <mergeCell ref="F12:F16"/>
    <mergeCell ref="G12:G16"/>
    <mergeCell ref="H12:H16"/>
    <mergeCell ref="I12:I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buh7</dc:creator>
  <cp:lastModifiedBy>User</cp:lastModifiedBy>
  <cp:lastPrinted>2025-04-24T09:02:11Z</cp:lastPrinted>
  <dcterms:created xsi:type="dcterms:W3CDTF">2024-01-29T07:42:18Z</dcterms:created>
  <dcterms:modified xsi:type="dcterms:W3CDTF">2025-06-02T06:48:04Z</dcterms:modified>
</cp:coreProperties>
</file>