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640"/>
  </bookViews>
  <sheets>
    <sheet name="Лист1" sheetId="2" r:id="rId1"/>
  </sheets>
  <definedNames>
    <definedName name="_xlnm._FilterDatabase" localSheetId="0" hidden="1">Лист1!$J$15:$V$150</definedName>
    <definedName name="_xlnm.Print_Titles" localSheetId="0">Лист1!$17:$17</definedName>
    <definedName name="_xlnm.Print_Area" localSheetId="0">Лист1!$J$1:$V$149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9" i="2" l="1"/>
  <c r="T29" i="2"/>
  <c r="V30" i="2"/>
  <c r="U93" i="2"/>
  <c r="T93" i="2"/>
  <c r="T92" i="2" s="1"/>
  <c r="T91" i="2" s="1"/>
  <c r="V97" i="2"/>
  <c r="V94" i="2"/>
  <c r="U96" i="2"/>
  <c r="T96" i="2"/>
  <c r="T95" i="2" s="1"/>
  <c r="U79" i="2"/>
  <c r="T79" i="2"/>
  <c r="U55" i="2"/>
  <c r="U54" i="2" s="1"/>
  <c r="T55" i="2"/>
  <c r="V56" i="2"/>
  <c r="U50" i="2"/>
  <c r="U49" i="2" s="1"/>
  <c r="U48" i="2" s="1"/>
  <c r="T50" i="2"/>
  <c r="T49" i="2" s="1"/>
  <c r="V51" i="2"/>
  <c r="U44" i="2"/>
  <c r="T44" i="2"/>
  <c r="V45" i="2"/>
  <c r="U67" i="2"/>
  <c r="T67" i="2"/>
  <c r="T66" i="2" s="1"/>
  <c r="U70" i="2"/>
  <c r="U69" i="2" s="1"/>
  <c r="T70" i="2"/>
  <c r="U73" i="2"/>
  <c r="U72" i="2" s="1"/>
  <c r="T73" i="2"/>
  <c r="T72" i="2" s="1"/>
  <c r="V71" i="2"/>
  <c r="V68" i="2"/>
  <c r="V44" i="2" l="1"/>
  <c r="V55" i="2"/>
  <c r="T90" i="2"/>
  <c r="T89" i="2" s="1"/>
  <c r="T88" i="2" s="1"/>
  <c r="V96" i="2"/>
  <c r="V93" i="2"/>
  <c r="U95" i="2"/>
  <c r="V95" i="2" s="1"/>
  <c r="U92" i="2"/>
  <c r="V72" i="2"/>
  <c r="V70" i="2"/>
  <c r="V50" i="2"/>
  <c r="V49" i="2"/>
  <c r="T48" i="2"/>
  <c r="T47" i="2" s="1"/>
  <c r="U47" i="2"/>
  <c r="U53" i="2"/>
  <c r="T54" i="2"/>
  <c r="T53" i="2" s="1"/>
  <c r="V67" i="2"/>
  <c r="U66" i="2"/>
  <c r="T69" i="2"/>
  <c r="V69" i="2" s="1"/>
  <c r="V73" i="2"/>
  <c r="V48" i="2" l="1"/>
  <c r="U91" i="2"/>
  <c r="V92" i="2"/>
  <c r="V47" i="2"/>
  <c r="V54" i="2"/>
  <c r="V53" i="2"/>
  <c r="T65" i="2"/>
  <c r="T64" i="2" s="1"/>
  <c r="U65" i="2"/>
  <c r="V66" i="2"/>
  <c r="T59" i="2"/>
  <c r="T58" i="2" s="1"/>
  <c r="U77" i="2"/>
  <c r="T77" i="2"/>
  <c r="T76" i="2" s="1"/>
  <c r="U42" i="2"/>
  <c r="T42" i="2"/>
  <c r="V43" i="2"/>
  <c r="T40" i="2"/>
  <c r="U90" i="2" l="1"/>
  <c r="V91" i="2"/>
  <c r="V65" i="2"/>
  <c r="U64" i="2"/>
  <c r="V64" i="2" s="1"/>
  <c r="V42" i="2"/>
  <c r="V90" i="2" l="1"/>
  <c r="U89" i="2"/>
  <c r="V147" i="2"/>
  <c r="U146" i="2"/>
  <c r="U145" i="2" s="1"/>
  <c r="U144" i="2" s="1"/>
  <c r="T146" i="2"/>
  <c r="T145" i="2" s="1"/>
  <c r="V140" i="2"/>
  <c r="U139" i="2"/>
  <c r="U138" i="2" s="1"/>
  <c r="T139" i="2"/>
  <c r="T138" i="2" s="1"/>
  <c r="V137" i="2"/>
  <c r="U136" i="2"/>
  <c r="U135" i="2" s="1"/>
  <c r="T136" i="2"/>
  <c r="T135" i="2" s="1"/>
  <c r="V134" i="2"/>
  <c r="U133" i="2"/>
  <c r="U132" i="2" s="1"/>
  <c r="T133" i="2"/>
  <c r="V128" i="2"/>
  <c r="U127" i="2"/>
  <c r="T127" i="2"/>
  <c r="V126" i="2"/>
  <c r="U125" i="2"/>
  <c r="T125" i="2"/>
  <c r="V122" i="2"/>
  <c r="U121" i="2"/>
  <c r="U120" i="2" s="1"/>
  <c r="T121" i="2"/>
  <c r="V115" i="2"/>
  <c r="U114" i="2"/>
  <c r="U113" i="2" s="1"/>
  <c r="T114" i="2"/>
  <c r="T113" i="2" s="1"/>
  <c r="V109" i="2"/>
  <c r="U108" i="2"/>
  <c r="U107" i="2" s="1"/>
  <c r="T108" i="2"/>
  <c r="T107" i="2" s="1"/>
  <c r="U105" i="2"/>
  <c r="T105" i="2"/>
  <c r="V104" i="2"/>
  <c r="U103" i="2"/>
  <c r="T103" i="2"/>
  <c r="V87" i="2"/>
  <c r="U85" i="2"/>
  <c r="U84" i="2" s="1"/>
  <c r="U83" i="2" s="1"/>
  <c r="U82" i="2" s="1"/>
  <c r="U81" i="2" s="1"/>
  <c r="T85" i="2"/>
  <c r="T84" i="2" s="1"/>
  <c r="T83" i="2" s="1"/>
  <c r="T82" i="2" s="1"/>
  <c r="T81" i="2" s="1"/>
  <c r="V80" i="2"/>
  <c r="V78" i="2"/>
  <c r="U76" i="2"/>
  <c r="V63" i="2"/>
  <c r="U62" i="2"/>
  <c r="U61" i="2" s="1"/>
  <c r="T62" i="2"/>
  <c r="T61" i="2" s="1"/>
  <c r="T57" i="2" s="1"/>
  <c r="T52" i="2" s="1"/>
  <c r="V60" i="2"/>
  <c r="U59" i="2"/>
  <c r="U58" i="2" s="1"/>
  <c r="V41" i="2"/>
  <c r="V40" i="2" s="1"/>
  <c r="V39" i="2" s="1"/>
  <c r="V38" i="2" s="1"/>
  <c r="U40" i="2"/>
  <c r="U39" i="2" s="1"/>
  <c r="T39" i="2"/>
  <c r="U34" i="2"/>
  <c r="U33" i="2" s="1"/>
  <c r="T34" i="2"/>
  <c r="T33" i="2" s="1"/>
  <c r="V32" i="2"/>
  <c r="V31" i="2"/>
  <c r="V28" i="2"/>
  <c r="U27" i="2"/>
  <c r="T27" i="2"/>
  <c r="V25" i="2"/>
  <c r="U24" i="2"/>
  <c r="T24" i="2"/>
  <c r="T23" i="2" s="1"/>
  <c r="T120" i="2" l="1"/>
  <c r="T118" i="2" s="1"/>
  <c r="T102" i="2"/>
  <c r="T101" i="2" s="1"/>
  <c r="V89" i="2"/>
  <c r="U88" i="2"/>
  <c r="V88" i="2" s="1"/>
  <c r="U57" i="2"/>
  <c r="U52" i="2" s="1"/>
  <c r="T38" i="2"/>
  <c r="T37" i="2" s="1"/>
  <c r="T36" i="2" s="1"/>
  <c r="T100" i="2"/>
  <c r="T99" i="2" s="1"/>
  <c r="U102" i="2"/>
  <c r="U101" i="2" s="1"/>
  <c r="U38" i="2"/>
  <c r="U37" i="2" s="1"/>
  <c r="U36" i="2" s="1"/>
  <c r="V36" i="2" s="1"/>
  <c r="U131" i="2"/>
  <c r="T132" i="2"/>
  <c r="T130" i="2" s="1"/>
  <c r="T129" i="2" s="1"/>
  <c r="T131" i="2"/>
  <c r="U26" i="2"/>
  <c r="V107" i="2"/>
  <c r="U124" i="2"/>
  <c r="U123" i="2" s="1"/>
  <c r="T143" i="2"/>
  <c r="T142" i="2" s="1"/>
  <c r="T141" i="2" s="1"/>
  <c r="T144" i="2"/>
  <c r="T111" i="2"/>
  <c r="T110" i="2" s="1"/>
  <c r="T112" i="2"/>
  <c r="U111" i="2"/>
  <c r="U110" i="2" s="1"/>
  <c r="U112" i="2"/>
  <c r="V138" i="2"/>
  <c r="V108" i="2"/>
  <c r="T124" i="2"/>
  <c r="T123" i="2" s="1"/>
  <c r="V127" i="2"/>
  <c r="V29" i="2"/>
  <c r="T26" i="2"/>
  <c r="T22" i="2" s="1"/>
  <c r="T21" i="2" s="1"/>
  <c r="V24" i="2"/>
  <c r="V135" i="2"/>
  <c r="V136" i="2" s="1"/>
  <c r="V105" i="2"/>
  <c r="V106" i="2" s="1"/>
  <c r="V37" i="2"/>
  <c r="T75" i="2"/>
  <c r="T46" i="2" s="1"/>
  <c r="V79" i="2"/>
  <c r="V121" i="2"/>
  <c r="V33" i="2"/>
  <c r="V34" i="2" s="1"/>
  <c r="V35" i="2" s="1"/>
  <c r="V27" i="2"/>
  <c r="V62" i="2"/>
  <c r="U75" i="2"/>
  <c r="V81" i="2"/>
  <c r="V82" i="2" s="1"/>
  <c r="V83" i="2" s="1"/>
  <c r="V84" i="2" s="1"/>
  <c r="V85" i="2" s="1"/>
  <c r="V86" i="2" s="1"/>
  <c r="V103" i="2"/>
  <c r="V114" i="2"/>
  <c r="U118" i="2"/>
  <c r="V125" i="2"/>
  <c r="U130" i="2"/>
  <c r="U129" i="2" s="1"/>
  <c r="V146" i="2"/>
  <c r="U23" i="2"/>
  <c r="V59" i="2"/>
  <c r="V61" i="2"/>
  <c r="V77" i="2"/>
  <c r="V133" i="2"/>
  <c r="V139" i="2"/>
  <c r="V145" i="2"/>
  <c r="V144" i="2" s="1"/>
  <c r="U143" i="2"/>
  <c r="T98" i="2" l="1"/>
  <c r="T119" i="2"/>
  <c r="U46" i="2"/>
  <c r="V132" i="2"/>
  <c r="U100" i="2"/>
  <c r="U99" i="2" s="1"/>
  <c r="U98" i="2" s="1"/>
  <c r="V101" i="2"/>
  <c r="V131" i="2"/>
  <c r="U22" i="2"/>
  <c r="V22" i="2" s="1"/>
  <c r="V26" i="2"/>
  <c r="V110" i="2"/>
  <c r="T117" i="2"/>
  <c r="T116" i="2" s="1"/>
  <c r="V111" i="2"/>
  <c r="V113" i="2" s="1"/>
  <c r="V112" i="2" s="1"/>
  <c r="T20" i="2"/>
  <c r="T19" i="2" s="1"/>
  <c r="T148" i="2" s="1"/>
  <c r="V123" i="2"/>
  <c r="V124" i="2"/>
  <c r="V57" i="2"/>
  <c r="U119" i="2"/>
  <c r="V102" i="2"/>
  <c r="V75" i="2"/>
  <c r="V76" i="2"/>
  <c r="V143" i="2"/>
  <c r="U142" i="2"/>
  <c r="V58" i="2"/>
  <c r="V23" i="2"/>
  <c r="U21" i="2"/>
  <c r="V120" i="2"/>
  <c r="V129" i="2"/>
  <c r="V130" i="2"/>
  <c r="V119" i="2" l="1"/>
  <c r="T18" i="2"/>
  <c r="V142" i="2"/>
  <c r="U141" i="2"/>
  <c r="V141" i="2" s="1"/>
  <c r="V100" i="2"/>
  <c r="V118" i="2"/>
  <c r="U117" i="2"/>
  <c r="V21" i="2"/>
  <c r="U20" i="2"/>
  <c r="U19" i="2" s="1"/>
  <c r="V52" i="2"/>
  <c r="V46" i="2"/>
  <c r="V117" i="2" l="1"/>
  <c r="U116" i="2"/>
  <c r="U148" i="2" s="1"/>
  <c r="V20" i="2"/>
  <c r="V99" i="2"/>
  <c r="V98" i="2"/>
  <c r="V116" i="2"/>
  <c r="U18" i="2" l="1"/>
  <c r="V18" i="2" s="1"/>
  <c r="V19" i="2"/>
  <c r="V148" i="2" l="1"/>
</calcChain>
</file>

<file path=xl/sharedStrings.xml><?xml version="1.0" encoding="utf-8"?>
<sst xmlns="http://schemas.openxmlformats.org/spreadsheetml/2006/main" count="677" uniqueCount="179">
  <si>
    <t>Мероприятия в области коммунального хозяйства</t>
  </si>
  <si>
    <t>Расходы на уличное освещение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</si>
  <si>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</si>
  <si>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</si>
  <si>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</si>
  <si>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</si>
  <si>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</si>
  <si>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</si>
  <si>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</si>
  <si>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</si>
  <si>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</si>
  <si>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</si>
  <si>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</si>
  <si>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</si>
  <si>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</si>
  <si>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</si>
  <si>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</si>
  <si>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Жилищно-коммунальное хозяйство</t>
  </si>
  <si>
    <t>9990000190</t>
  </si>
  <si>
    <t>9990000110</t>
  </si>
  <si>
    <t>Дорожное хозяйство (дорожные фонды)</t>
  </si>
  <si>
    <t>Национальная экономика</t>
  </si>
  <si>
    <t>Национальная оборона</t>
  </si>
  <si>
    <t>7500000000</t>
  </si>
  <si>
    <t>1840000000</t>
  </si>
  <si>
    <t>Другие общегосударственные вопросы</t>
  </si>
  <si>
    <t>7540024650</t>
  </si>
  <si>
    <t>7540000000</t>
  </si>
  <si>
    <t>7530024640</t>
  </si>
  <si>
    <t>7530000000</t>
  </si>
  <si>
    <t>7430000000</t>
  </si>
  <si>
    <t>7400000000</t>
  </si>
  <si>
    <t>7430000110</t>
  </si>
  <si>
    <t>1840100190</t>
  </si>
  <si>
    <t>1840100000</t>
  </si>
  <si>
    <t>1840100110</t>
  </si>
  <si>
    <t>9990051200</t>
  </si>
  <si>
    <t>7320000000</t>
  </si>
  <si>
    <t>7300000000</t>
  </si>
  <si>
    <t>7320000110</t>
  </si>
  <si>
    <t>7310000110</t>
  </si>
  <si>
    <t>7310000000</t>
  </si>
  <si>
    <t>Общегосударственные вопросы</t>
  </si>
  <si>
    <t>Целевая статья</t>
  </si>
  <si>
    <t>КФСР</t>
  </si>
  <si>
    <t>КВР</t>
  </si>
  <si>
    <t>Раздел</t>
  </si>
  <si>
    <t>Сумма</t>
  </si>
  <si>
    <t>Наименование</t>
  </si>
  <si>
    <t>Обеспечение деятельности финансовых, налоговых и таможенных органов и органов финансового (финансово-бюджетного надзора)</t>
  </si>
  <si>
    <t>00110</t>
  </si>
  <si>
    <t>00190</t>
  </si>
  <si>
    <t>51180</t>
  </si>
  <si>
    <t>20360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</si>
  <si>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</si>
  <si>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</si>
  <si>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</si>
  <si>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20370</t>
  </si>
  <si>
    <t>20390</t>
  </si>
  <si>
    <t>20420</t>
  </si>
  <si>
    <t>Иные межбюджетные трансферты</t>
  </si>
  <si>
    <t>850</t>
  </si>
  <si>
    <t>Уплата налогов, сборов и иных платежей</t>
  </si>
  <si>
    <t>01</t>
  </si>
  <si>
    <t>Н. А. Анофрейчук</t>
  </si>
  <si>
    <t>Богучаровское Киреевского района</t>
  </si>
  <si>
    <t>Другие вопросы в области национальной экономики</t>
  </si>
  <si>
    <t>20330</t>
  </si>
  <si>
    <t>х</t>
  </si>
  <si>
    <t xml:space="preserve">Расходы на выплаты по оплате труда главе администрации муниципального образования </t>
  </si>
  <si>
    <t xml:space="preserve">Расходы на выплаты по оплате труда работников аппарата администрации муниципального образования  </t>
  </si>
  <si>
    <t xml:space="preserve">Расходы на обеспечение функций государственных (муниципальных) органов по аппарату администрации муниципального образования 
</t>
  </si>
  <si>
    <t>Резервный фонд администрации муниципального образования Богучаровское Киреевского района</t>
  </si>
  <si>
    <t>20320</t>
  </si>
  <si>
    <t>Подраздел</t>
  </si>
  <si>
    <t>Группа, подгруппа видов расходов</t>
  </si>
  <si>
    <t xml:space="preserve">% 
испол-нения к утверж-денному плану
</t>
  </si>
  <si>
    <t>03</t>
  </si>
  <si>
    <t>06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</si>
  <si>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</si>
  <si>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Расходы на организацию содержания имущества, находящегося в собственности муниципального образования Богучаровское Киреевского района и приобретение нового имущества</t>
  </si>
  <si>
    <t xml:space="preserve">Финансовое обеспечение расходов на регистрацию муниципального имущества и проведение кадастровых работ 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</si>
  <si>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</si>
  <si>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</si>
  <si>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 xml:space="preserve">Финансовое обеспечение  мероприятий по землеустройству и землепользованию </t>
  </si>
  <si>
    <t>Расходы на мероприятия по благоустройству поселения</t>
  </si>
  <si>
    <t xml:space="preserve">Расходы, связанные с доплатой к пенсии муниципальных служащих </t>
  </si>
  <si>
    <t>66</t>
  </si>
  <si>
    <t>68</t>
  </si>
  <si>
    <t>61</t>
  </si>
  <si>
    <t>62</t>
  </si>
  <si>
    <t>65</t>
  </si>
  <si>
    <t xml:space="preserve">Иные закупки товаров, работ и услуг для обеспечения  государственных (муниципальных) нужд
</t>
  </si>
  <si>
    <t>Выполнение других расходных обязательств муниципального образования, связанных с общегосударственными вопросами</t>
  </si>
  <si>
    <t>20590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</si>
  <si>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</si>
  <si>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Иные выплаты населению</t>
  </si>
  <si>
    <t>Публичные нормативные социальные выплаты гражданам</t>
  </si>
  <si>
    <t>360</t>
  </si>
  <si>
    <t>02</t>
  </si>
  <si>
    <t>310</t>
  </si>
  <si>
    <t>4</t>
  </si>
  <si>
    <t>Комплексы процессных мероприятий</t>
  </si>
  <si>
    <t>04</t>
  </si>
  <si>
    <t>Комплекс процессных мероприятий "Повышение безопасности дорожного движения на территории муниципального образования Богучаровское Киреевского района"</t>
  </si>
  <si>
    <t>Муниципальная программа "Обеспечение деятельности администрации муниципального образования Богучаровское Киреевского района"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</si>
  <si>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</si>
  <si>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</si>
  <si>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</si>
  <si>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Муниципальная программа "Приобретение, управление и содержание муниципального имущества муниципального образования Богучаровское Киреевского района"</t>
  </si>
  <si>
    <t>Комплекс процессных мероприятий «Содержание муниципального имущества, находящегося в собственности муниципального образования Богучаровское Киреевского района, и приобретение имущества в муниципальную собственность»</t>
  </si>
  <si>
    <t>Комплекс процессных мероприятий "Регистрация муниципального имущества и проведение кадастровых работ"</t>
  </si>
  <si>
    <t>Муниципальная программа "Развитие автомобильных дорог общего пользования местного значения на территории муниципального образования Богучаровское Киреевского района"</t>
  </si>
  <si>
    <t>Комплекс процессных мероприятий "Содержание дорог общего пользования местного значения на территории муниципального образования Богучаровское Киреевского района"</t>
  </si>
  <si>
    <t>Расходы, связанные с содержанием автомобильных дорог и инженерных сооружений на них</t>
  </si>
  <si>
    <t>Комплекс процессных мероприятий "Мероприятия по землеустройству и землепользованию"</t>
  </si>
  <si>
    <t>Муниципальная программа "Комплексное развитие систем коммунальной инфраструктуры муниципального образования Богучаровское Киреевского района"</t>
  </si>
  <si>
    <t>Муниципальная программа "Благоустройство территории муниципального образования Богучаровское Киреевского района"</t>
  </si>
  <si>
    <t>Комплекс процессных мероприятий "Организация уличного освещения на территории муниципального образования Богучаровское Киреевского района"</t>
  </si>
  <si>
    <t>Комплекс процессных мероприятий "Озеленение территории муниципального образования Богучаровское Киреевского района"</t>
  </si>
  <si>
    <t>Комплекс процессных мероприятий "Прочие мероприятия по благоустройству территории муниципального образования Богучаровское Киреевского района"</t>
  </si>
  <si>
    <t>05</t>
  </si>
  <si>
    <t>Комплекс процессных мероприятий "Доплата к пенсиям муниципальных служащих"</t>
  </si>
  <si>
    <t xml:space="preserve">  Код классификации</t>
  </si>
  <si>
    <t>Комплекс процессных мероприятий "Создание резервного фонда"</t>
  </si>
  <si>
    <t>Приложение № 2</t>
  </si>
  <si>
    <t>ГРБС</t>
  </si>
  <si>
    <t>Исполнение расходов бюджета муниципального образования</t>
  </si>
  <si>
    <t xml:space="preserve">Богучаровское Киреевского района </t>
  </si>
  <si>
    <t xml:space="preserve">по ведомственной структуре расходов бюджета </t>
  </si>
  <si>
    <t>Иные непрограммные мероприятия в рамках непрограммных расходов</t>
  </si>
  <si>
    <t>(рублей)</t>
  </si>
  <si>
    <t xml:space="preserve">Межбюджетные трансферты бюджетам муниципальных районов из бюджетов поселений  на  исполнение бюджета поселения и осуществление контроля за его исполнением в соответствии с заключенными соглашениями
</t>
  </si>
  <si>
    <t>Начальник отдела                  экономики и финансов</t>
  </si>
  <si>
    <t>80040</t>
  </si>
  <si>
    <t>Межбюджетные трансферты бюджету муниципального района из бюджета поселения на осуществление полномочий по внешнему муниципальному финансовому контролю в соответствии с заключенным соглашением</t>
  </si>
  <si>
    <t>81260</t>
  </si>
  <si>
    <t>871</t>
  </si>
  <si>
    <t>Администрация муниципального образования Богучаровское Киреевского района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</si>
  <si>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</si>
  <si>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за 2024 год</t>
  </si>
  <si>
    <t>Утвержденный план на 2024 год</t>
  </si>
  <si>
    <t>Исполнено за 2024 год</t>
  </si>
  <si>
    <t>70</t>
  </si>
  <si>
    <t>20430</t>
  </si>
  <si>
    <t>Муниципальная программа "Информационное обеспечение и информатизация деятельности органов местного самоуправления муниципального образования Богучаровское Киреевского района"</t>
  </si>
  <si>
    <t>Комплекс процессных мероприятий "Обеспечение эффективной и безопасной деятельности органов местного самоуправления"</t>
  </si>
  <si>
    <t>Расходы на мероприятия по информационному обеспечению и информатизации деятельности органов местного самоуправления муниципального образования Богучаровское Киреевского района</t>
  </si>
  <si>
    <t>Комплекс процессных мероприятий "Обеспечение администрации муниципального образования Богучаровское Киреевского района услугами связи и доступом в Интернет"</t>
  </si>
  <si>
    <t>Комплекс процессных мероприятий "Информирование граждан о деятельности органов местного самоуправления через средства массовой информации"</t>
  </si>
  <si>
    <t>Межбюджетные трансферты бюджету муниципального района из бюджета поселения на осуществление полномочий по внутреннему муниципальному финансовому контролю в соответствии с заключенным соглашением</t>
  </si>
  <si>
    <t>Межбюджетные трансферты</t>
  </si>
  <si>
    <t>80070</t>
  </si>
  <si>
    <t>Социальные выплаты гражданам, кроме публичных нормативных социальных выплат</t>
  </si>
  <si>
    <t>20410</t>
  </si>
  <si>
    <t>320</t>
  </si>
  <si>
    <t>2</t>
  </si>
  <si>
    <t>Муниципальные проекты</t>
  </si>
  <si>
    <t>Муниципальный проект "Народный бюджет"</t>
  </si>
  <si>
    <t>Мероприятия, направленные на реализацию проекта "Народный бюджет" в рамках инициативного проекта "Ремонт Дома культуры, расположенного по адресу: Тульская область, Киреевский район, п. Прогресс, ул. Молодежная, д.14"</t>
  </si>
  <si>
    <t>S0551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</si>
  <si>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</si>
  <si>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</si>
  <si>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пожарной безопасности на территории муниципального образования Богучаровское Киреевского района"</t>
  </si>
  <si>
    <t>Комплекс процессных мероприятий "Опашка населенных пунктов"</t>
  </si>
  <si>
    <t>Расходы на опашку населенных пунктов</t>
  </si>
  <si>
    <t>Комплекс процессных мероприятий "Приобретение памяток и иной наглядной агитации на тему пожарной безопасности"</t>
  </si>
  <si>
    <t>Расходы на приобретение памяток и иной наглядной агитации на тему пожарной безопасности</t>
  </si>
  <si>
    <t>63</t>
  </si>
  <si>
    <t>20490</t>
  </si>
  <si>
    <t>20500</t>
  </si>
  <si>
    <t>20461</t>
  </si>
  <si>
    <t>20462</t>
  </si>
  <si>
    <t>Комплекс процессных мероприятий "Прочие мероприятия, направленные на улучшение системы водоснабжения населенных пунктов муниципального образования Богучаровское Киреевского района"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</si>
  <si>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</si>
  <si>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</si>
  <si>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</si>
  <si>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</si>
  <si>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 от 23.05.2025 № 19-47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</si>
</sst>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&quot;&quot;###,##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  <font>
      <b/>
      <sz val="11"/>
      <name val="PT Astra Serif"/>
      <family val="1"/>
      <charset val="204"/>
    </font>
    <font>
      <sz val="11"/>
      <name val="PT Astra Serif"/>
      <family val="1"/>
      <charset val="204"/>
    </font>
    <font>
      <b/>
      <sz val="12"/>
      <name val="PT Astra Serif"/>
      <family val="1"/>
      <charset val="204"/>
    </font>
    <font>
      <sz val="10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sz val="10"/>
      <color indexed="8"/>
      <name val="PT Astra Serif"/>
      <family val="1"/>
      <charset val="204"/>
    </font>
    <font>
      <b/>
      <sz val="12"/>
      <color indexed="8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3" fillId="0" borderId="0" xfId="1" applyNumberFormat="1" applyFont="1" applyFill="1" applyBorder="1" applyAlignment="1" applyProtection="1">
      <alignment vertical="top" wrapText="1"/>
      <protection hidden="1"/>
    </xf>
    <xf numFmtId="49" fontId="3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2" fontId="6" fillId="0" borderId="0" xfId="1" applyNumberFormat="1" applyFont="1" applyAlignment="1" applyProtection="1">
      <alignment horizontal="justify" vertical="center"/>
      <protection hidden="1"/>
    </xf>
    <xf numFmtId="0" fontId="6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2" fontId="7" fillId="0" borderId="0" xfId="1" applyNumberFormat="1" applyFont="1" applyFill="1" applyAlignment="1" applyProtection="1">
      <alignment horizontal="center" wrapText="1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2" fontId="6" fillId="0" borderId="0" xfId="1" applyNumberFormat="1" applyFont="1" applyProtection="1"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6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9" fillId="0" borderId="11" xfId="1" applyFont="1" applyFill="1" applyBorder="1" applyProtection="1">
      <protection hidden="1"/>
    </xf>
    <xf numFmtId="0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9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9" fillId="0" borderId="1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1" xfId="1" applyNumberFormat="1" applyFont="1" applyFill="1" applyBorder="1" applyAlignment="1" applyProtection="1">
      <alignment horizontal="center" vertical="top"/>
      <protection hidden="1"/>
    </xf>
    <xf numFmtId="2" fontId="9" fillId="0" borderId="11" xfId="1" applyNumberFormat="1" applyFont="1" applyFill="1" applyBorder="1" applyAlignment="1" applyProtection="1">
      <alignment horizontal="right" vertical="top"/>
      <protection hidden="1"/>
    </xf>
    <xf numFmtId="2" fontId="9" fillId="0" borderId="11" xfId="1" applyNumberFormat="1" applyFont="1" applyFill="1" applyBorder="1" applyAlignment="1" applyProtection="1">
      <alignment vertical="top" wrapText="1"/>
      <protection hidden="1"/>
    </xf>
    <xf numFmtId="165" fontId="9" fillId="0" borderId="3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3" xfId="1" applyNumberFormat="1" applyFont="1" applyFill="1" applyBorder="1" applyAlignment="1" applyProtection="1">
      <alignment horizontal="center" vertical="top" wrapText="1"/>
      <protection hidden="1"/>
    </xf>
    <xf numFmtId="2" fontId="9" fillId="2" borderId="11" xfId="1" applyNumberFormat="1" applyFont="1" applyFill="1" applyBorder="1" applyAlignment="1" applyProtection="1">
      <alignment vertical="top" wrapText="1"/>
      <protection hidden="1"/>
    </xf>
    <xf numFmtId="0" fontId="9" fillId="2" borderId="11" xfId="1" applyNumberFormat="1" applyFont="1" applyFill="1" applyBorder="1" applyAlignment="1" applyProtection="1">
      <alignment horizontal="center" vertical="top"/>
      <protection hidden="1"/>
    </xf>
    <xf numFmtId="2" fontId="9" fillId="2" borderId="11" xfId="1" applyNumberFormat="1" applyFont="1" applyFill="1" applyBorder="1" applyAlignment="1" applyProtection="1">
      <alignment horizontal="right" vertical="top"/>
      <protection hidden="1"/>
    </xf>
    <xf numFmtId="2" fontId="11" fillId="2" borderId="11" xfId="1" applyNumberFormat="1" applyFont="1" applyFill="1" applyBorder="1" applyAlignment="1" applyProtection="1">
      <alignment horizontal="right" vertical="top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49" fontId="9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9" fillId="2" borderId="11" xfId="1" applyNumberFormat="1" applyFont="1" applyFill="1" applyBorder="1" applyAlignment="1" applyProtection="1">
      <alignment horizontal="center" vertical="top" wrapText="1"/>
      <protection hidden="1"/>
    </xf>
    <xf numFmtId="2" fontId="11" fillId="0" borderId="11" xfId="1" applyNumberFormat="1" applyFont="1" applyFill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/>
      <protection hidden="1"/>
    </xf>
    <xf numFmtId="2" fontId="11" fillId="0" borderId="11" xfId="1" applyNumberFormat="1" applyFont="1" applyFill="1" applyBorder="1" applyAlignment="1" applyProtection="1">
      <alignment horizontal="right" vertical="center"/>
      <protection hidden="1"/>
    </xf>
    <xf numFmtId="165" fontId="8" fillId="0" borderId="6" xfId="1" applyNumberFormat="1" applyFont="1" applyFill="1" applyBorder="1" applyAlignment="1" applyProtection="1">
      <alignment horizontal="center" wrapText="1"/>
      <protection hidden="1"/>
    </xf>
    <xf numFmtId="49" fontId="8" fillId="0" borderId="6" xfId="1" applyNumberFormat="1" applyFont="1" applyFill="1" applyBorder="1" applyAlignment="1" applyProtection="1">
      <alignment horizontal="center" wrapText="1"/>
      <protection hidden="1"/>
    </xf>
    <xf numFmtId="0" fontId="11" fillId="2" borderId="11" xfId="1" applyNumberFormat="1" applyFont="1" applyFill="1" applyBorder="1" applyAlignment="1" applyProtection="1">
      <alignment horizontal="center" vertical="top"/>
      <protection hidden="1"/>
    </xf>
    <xf numFmtId="49" fontId="8" fillId="0" borderId="6" xfId="1" applyNumberFormat="1" applyFont="1" applyFill="1" applyBorder="1" applyAlignment="1" applyProtection="1">
      <alignment horizontal="right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  <xf numFmtId="4" fontId="9" fillId="0" borderId="11" xfId="1" applyNumberFormat="1" applyFont="1" applyFill="1" applyBorder="1" applyAlignment="1" applyProtection="1">
      <alignment horizontal="right" vertical="top"/>
      <protection hidden="1"/>
    </xf>
    <xf numFmtId="4" fontId="9" fillId="2" borderId="11" xfId="1" applyNumberFormat="1" applyFont="1" applyFill="1" applyBorder="1" applyAlignment="1" applyProtection="1">
      <alignment horizontal="right" vertical="top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9" fillId="0" borderId="11" xfId="1" applyNumberFormat="1" applyFont="1" applyFill="1" applyBorder="1" applyAlignment="1" applyProtection="1">
      <alignment horizontal="right" vertical="top" wrapText="1"/>
      <protection hidden="1"/>
    </xf>
    <xf numFmtId="4" fontId="11" fillId="0" borderId="11" xfId="1" applyNumberFormat="1" applyFont="1" applyFill="1" applyBorder="1" applyAlignment="1" applyProtection="1">
      <alignment horizontal="center" vertical="center"/>
      <protection hidden="1"/>
    </xf>
    <xf numFmtId="4" fontId="11" fillId="0" borderId="11" xfId="1" applyNumberFormat="1" applyFont="1" applyFill="1" applyBorder="1" applyAlignment="1" applyProtection="1">
      <alignment horizontal="right" vertical="center"/>
      <protection hidden="1"/>
    </xf>
    <xf numFmtId="2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1" xfId="1" applyNumberFormat="1" applyFont="1" applyFill="1" applyBorder="1" applyAlignment="1" applyProtection="1">
      <alignment horizontal="center" vertical="center" textRotation="90" wrapText="1" readingOrder="1"/>
      <protection hidden="1"/>
    </xf>
    <xf numFmtId="49" fontId="11" fillId="0" borderId="11" xfId="1" applyNumberFormat="1" applyFont="1" applyFill="1" applyBorder="1" applyAlignment="1" applyProtection="1">
      <alignment horizontal="center" vertical="top"/>
      <protection hidden="1"/>
    </xf>
    <xf numFmtId="49" fontId="12" fillId="0" borderId="11" xfId="0" applyNumberFormat="1" applyFont="1" applyBorder="1" applyAlignment="1">
      <alignment horizontal="center" vertical="top" wrapText="1"/>
    </xf>
    <xf numFmtId="49" fontId="13" fillId="0" borderId="11" xfId="0" applyNumberFormat="1" applyFont="1" applyBorder="1" applyAlignment="1">
      <alignment horizontal="center" vertical="top" wrapText="1"/>
    </xf>
    <xf numFmtId="0" fontId="11" fillId="0" borderId="11" xfId="1" applyNumberFormat="1" applyFont="1" applyFill="1" applyBorder="1" applyAlignment="1" applyProtection="1">
      <alignment horizontal="center" vertical="center"/>
      <protection hidden="1"/>
    </xf>
    <xf numFmtId="0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4" fontId="11" fillId="0" borderId="11" xfId="1" applyNumberFormat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Fill="1" applyBorder="1" applyAlignment="1" applyProtection="1">
      <alignment horizontal="right" vertical="top" wrapText="1"/>
      <protection hidden="1"/>
    </xf>
    <xf numFmtId="0" fontId="11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167" fontId="14" fillId="0" borderId="6" xfId="0" applyNumberFormat="1" applyFont="1" applyBorder="1" applyAlignment="1">
      <alignment horizontal="center" wrapText="1"/>
    </xf>
    <xf numFmtId="2" fontId="8" fillId="0" borderId="6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2" fontId="6" fillId="0" borderId="0" xfId="1" applyNumberFormat="1" applyFont="1" applyAlignment="1" applyProtection="1">
      <alignment horizontal="center" vertical="top"/>
      <protection hidden="1"/>
    </xf>
    <xf numFmtId="2" fontId="8" fillId="0" borderId="0" xfId="1" applyNumberFormat="1" applyFont="1" applyAlignment="1" applyProtection="1">
      <alignment horizontal="center" vertical="center"/>
      <protection hidden="1"/>
    </xf>
    <xf numFmtId="0" fontId="9" fillId="0" borderId="1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9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166" fontId="9" fillId="0" borderId="9" xfId="1" applyNumberFormat="1" applyFont="1" applyFill="1" applyBorder="1" applyAlignment="1" applyProtection="1">
      <alignment horizontal="center" vertical="top" wrapText="1"/>
      <protection hidden="1"/>
    </xf>
    <xf numFmtId="166" fontId="9" fillId="0" borderId="3" xfId="1" applyNumberFormat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1"/>
  <sheetViews>
    <sheetView showGridLines="0" tabSelected="1" view="pageBreakPreview" topLeftCell="J1" zoomScaleNormal="100" zoomScaleSheetLayoutView="100" workbookViewId="0">
      <selection activeCell="J10" sqref="J10:V10"/>
    </sheetView>
  </sheetViews>
  <sheetFormatPr defaultColWidth="9.140625" defaultRowHeight="12.75" x14ac:dyDescent="0.2"/>
  <cols>
    <col min="1" max="9" width="0" style="1" hidden="1" customWidth="1"/>
    <col min="10" max="10" width="28.7109375" style="24" customWidth="1"/>
    <col min="11" max="11" width="5" style="24" customWidth="1"/>
    <col min="12" max="12" width="4.42578125" style="1" customWidth="1"/>
    <col min="13" max="13" width="3.7109375" style="1" customWidth="1"/>
    <col min="14" max="14" width="3.28515625" style="1" customWidth="1"/>
    <col min="15" max="15" width="2.7109375" style="1" customWidth="1"/>
    <col min="16" max="16" width="3.5703125" style="1" customWidth="1"/>
    <col min="17" max="17" width="6.5703125" style="1" customWidth="1"/>
    <col min="18" max="18" width="5.28515625" style="1" customWidth="1"/>
    <col min="19" max="19" width="0" style="1" hidden="1" customWidth="1"/>
    <col min="20" max="21" width="12.28515625" style="1" customWidth="1"/>
    <col min="22" max="22" width="9.5703125" style="1" customWidth="1"/>
    <col min="23" max="23" width="19.85546875" style="1" customWidth="1"/>
    <col min="24" max="16384" width="9.140625" style="1"/>
  </cols>
  <sheetData>
    <row r="1" spans="1:23" ht="15" x14ac:dyDescent="0.25">
      <c r="A1" s="3"/>
      <c r="B1" s="3"/>
      <c r="C1" s="3"/>
      <c r="D1" s="3"/>
      <c r="E1" s="3"/>
      <c r="F1" s="3"/>
      <c r="G1" s="3"/>
      <c r="H1" s="3"/>
      <c r="I1" s="3"/>
      <c r="J1" s="43"/>
      <c r="K1" s="43"/>
      <c r="L1" s="114" t="s">
        <v>125</v>
      </c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2"/>
    </row>
    <row r="2" spans="1:23" ht="15" x14ac:dyDescent="0.25">
      <c r="A2" s="3"/>
      <c r="B2" s="3"/>
      <c r="C2" s="3"/>
      <c r="D2" s="3"/>
      <c r="E2" s="3"/>
      <c r="F2" s="3"/>
      <c r="G2" s="3"/>
      <c r="H2" s="3"/>
      <c r="I2" s="3"/>
      <c r="J2" s="43"/>
      <c r="K2" s="43"/>
      <c r="L2" s="114" t="s">
        <v>3</v>
      </c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2"/>
    </row>
    <row r="3" spans="1:23" ht="15" x14ac:dyDescent="0.25">
      <c r="A3" s="3"/>
      <c r="B3" s="3"/>
      <c r="C3" s="3"/>
      <c r="D3" s="3"/>
      <c r="E3" s="3"/>
      <c r="F3" s="3"/>
      <c r="G3" s="3"/>
      <c r="H3" s="3"/>
      <c r="I3" s="3"/>
      <c r="J3" s="43"/>
      <c r="K3" s="43"/>
      <c r="L3" s="114" t="s">
        <v>4</v>
      </c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2"/>
    </row>
    <row r="4" spans="1:23" ht="15" x14ac:dyDescent="0.25">
      <c r="A4" s="3"/>
      <c r="B4" s="3"/>
      <c r="C4" s="3"/>
      <c r="D4" s="3"/>
      <c r="E4" s="3"/>
      <c r="F4" s="3"/>
      <c r="G4" s="3"/>
      <c r="H4" s="3"/>
      <c r="I4" s="3"/>
      <c r="J4" s="43"/>
      <c r="K4" s="43"/>
      <c r="L4" s="114" t="s">
        <v>65</v>
      </c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2"/>
    </row>
    <row r="5" spans="1:23" ht="15" x14ac:dyDescent="0.25">
      <c r="A5" s="3"/>
      <c r="B5" s="3"/>
      <c r="C5" s="3"/>
      <c r="D5" s="3"/>
      <c r="E5" s="3"/>
      <c r="F5" s="3"/>
      <c r="G5" s="3"/>
      <c r="H5" s="3"/>
      <c r="I5" s="3"/>
      <c r="J5" s="43"/>
      <c r="K5" s="43"/>
      <c r="L5" s="114" t="s">
        <v>178</v>
      </c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2"/>
    </row>
    <row r="6" spans="1:23" ht="15" x14ac:dyDescent="0.25">
      <c r="A6" s="3"/>
      <c r="B6" s="3"/>
      <c r="C6" s="3"/>
      <c r="D6" s="3"/>
      <c r="E6" s="3"/>
      <c r="F6" s="3"/>
      <c r="G6" s="3"/>
      <c r="H6" s="3"/>
      <c r="I6" s="3"/>
      <c r="J6" s="43"/>
      <c r="K6" s="43"/>
      <c r="L6" s="44"/>
      <c r="M6" s="45"/>
      <c r="N6" s="46"/>
      <c r="O6" s="46"/>
      <c r="P6" s="46"/>
      <c r="Q6" s="46"/>
      <c r="R6" s="47"/>
      <c r="S6" s="47"/>
      <c r="T6" s="47"/>
      <c r="U6" s="47"/>
      <c r="V6" s="47"/>
      <c r="W6" s="2"/>
    </row>
    <row r="7" spans="1:23" ht="20.45" customHeight="1" x14ac:dyDescent="0.25">
      <c r="A7" s="3"/>
      <c r="B7" s="3"/>
      <c r="C7" s="3"/>
      <c r="D7" s="3"/>
      <c r="E7" s="3"/>
      <c r="F7" s="3"/>
      <c r="G7" s="3"/>
      <c r="H7" s="3"/>
      <c r="I7" s="3"/>
      <c r="J7" s="43"/>
      <c r="K7" s="43"/>
      <c r="L7" s="44"/>
      <c r="M7" s="45"/>
      <c r="N7" s="46"/>
      <c r="O7" s="46"/>
      <c r="P7" s="46"/>
      <c r="Q7" s="46"/>
      <c r="R7" s="47"/>
      <c r="S7" s="47"/>
      <c r="T7" s="47"/>
      <c r="U7" s="47"/>
      <c r="V7" s="47"/>
      <c r="W7" s="2"/>
    </row>
    <row r="8" spans="1:23" ht="15" x14ac:dyDescent="0.25">
      <c r="A8" s="3"/>
      <c r="B8" s="3"/>
      <c r="C8" s="3"/>
      <c r="D8" s="3"/>
      <c r="E8" s="3"/>
      <c r="F8" s="3"/>
      <c r="G8" s="3"/>
      <c r="H8" s="3"/>
      <c r="I8" s="3"/>
      <c r="J8" s="43"/>
      <c r="K8" s="43"/>
      <c r="L8" s="44"/>
      <c r="M8" s="45"/>
      <c r="N8" s="46"/>
      <c r="O8" s="46"/>
      <c r="P8" s="46"/>
      <c r="Q8" s="46"/>
      <c r="R8" s="47"/>
      <c r="S8" s="47"/>
      <c r="T8" s="47"/>
      <c r="U8" s="47"/>
      <c r="V8" s="47"/>
      <c r="W8" s="2"/>
    </row>
    <row r="9" spans="1:23" ht="15.75" x14ac:dyDescent="0.2">
      <c r="A9" s="3"/>
      <c r="B9" s="3"/>
      <c r="C9" s="3"/>
      <c r="D9" s="3"/>
      <c r="E9" s="3"/>
      <c r="F9" s="3"/>
      <c r="G9" s="3"/>
      <c r="H9" s="3"/>
      <c r="I9" s="3"/>
      <c r="J9" s="116" t="s">
        <v>127</v>
      </c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2"/>
    </row>
    <row r="10" spans="1:23" ht="15.75" x14ac:dyDescent="0.2">
      <c r="A10" s="3"/>
      <c r="B10" s="3"/>
      <c r="C10" s="3"/>
      <c r="D10" s="3"/>
      <c r="E10" s="3"/>
      <c r="F10" s="3"/>
      <c r="G10" s="3"/>
      <c r="H10" s="3"/>
      <c r="I10" s="3"/>
      <c r="J10" s="116" t="s">
        <v>128</v>
      </c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2"/>
    </row>
    <row r="11" spans="1:23" ht="15.75" x14ac:dyDescent="0.2">
      <c r="A11" s="3"/>
      <c r="B11" s="3"/>
      <c r="C11" s="3"/>
      <c r="D11" s="3"/>
      <c r="E11" s="3"/>
      <c r="F11" s="3"/>
      <c r="G11" s="3"/>
      <c r="H11" s="3"/>
      <c r="I11" s="3"/>
      <c r="J11" s="116" t="s">
        <v>129</v>
      </c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2"/>
    </row>
    <row r="12" spans="1:23" ht="22.9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115" t="s">
        <v>140</v>
      </c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2"/>
    </row>
    <row r="13" spans="1:23" ht="13.9" customHeight="1" thickBot="1" x14ac:dyDescent="0.25">
      <c r="A13" s="3"/>
      <c r="B13" s="3"/>
      <c r="C13" s="3"/>
      <c r="D13" s="3"/>
      <c r="E13" s="3"/>
      <c r="F13" s="3"/>
      <c r="G13" s="3"/>
      <c r="H13" s="3"/>
      <c r="I13" s="3"/>
      <c r="J13" s="43"/>
      <c r="K13" s="43"/>
      <c r="L13" s="44"/>
      <c r="M13" s="44"/>
      <c r="N13" s="48"/>
      <c r="O13" s="48"/>
      <c r="P13" s="48"/>
      <c r="Q13" s="48"/>
      <c r="R13" s="49"/>
      <c r="S13" s="49"/>
      <c r="T13" s="49"/>
      <c r="U13" s="109" t="s">
        <v>131</v>
      </c>
      <c r="V13" s="109"/>
      <c r="W13" s="2"/>
    </row>
    <row r="14" spans="1:23" ht="27.75" hidden="1" customHeight="1" thickBot="1" x14ac:dyDescent="0.25">
      <c r="A14" s="3"/>
      <c r="B14" s="3"/>
      <c r="C14" s="3"/>
      <c r="D14" s="3"/>
      <c r="E14" s="3"/>
      <c r="F14" s="3"/>
      <c r="G14" s="3"/>
      <c r="H14" s="3"/>
      <c r="I14" s="3"/>
      <c r="J14" s="43"/>
      <c r="K14" s="43"/>
      <c r="L14" s="44"/>
      <c r="M14" s="44"/>
      <c r="N14" s="48"/>
      <c r="O14" s="48"/>
      <c r="P14" s="48"/>
      <c r="Q14" s="48"/>
      <c r="R14" s="49"/>
      <c r="S14" s="49"/>
      <c r="T14" s="49"/>
      <c r="U14" s="49"/>
      <c r="V14" s="49"/>
      <c r="W14" s="2"/>
    </row>
    <row r="15" spans="1:23" ht="22.5" customHeight="1" thickBot="1" x14ac:dyDescent="0.25">
      <c r="A15" s="3"/>
      <c r="B15" s="23"/>
      <c r="C15" s="23"/>
      <c r="D15" s="23"/>
      <c r="E15" s="23"/>
      <c r="F15" s="23"/>
      <c r="G15" s="23"/>
      <c r="H15" s="23"/>
      <c r="I15" s="23"/>
      <c r="J15" s="119" t="s">
        <v>48</v>
      </c>
      <c r="K15" s="95"/>
      <c r="L15" s="120" t="s">
        <v>123</v>
      </c>
      <c r="M15" s="120"/>
      <c r="N15" s="120"/>
      <c r="O15" s="120"/>
      <c r="P15" s="120"/>
      <c r="Q15" s="120"/>
      <c r="R15" s="121"/>
      <c r="S15" s="50" t="s">
        <v>47</v>
      </c>
      <c r="T15" s="122" t="s">
        <v>141</v>
      </c>
      <c r="U15" s="122" t="s">
        <v>142</v>
      </c>
      <c r="V15" s="117" t="s">
        <v>76</v>
      </c>
      <c r="W15" s="2"/>
    </row>
    <row r="16" spans="1:23" ht="97.15" customHeight="1" x14ac:dyDescent="0.2">
      <c r="A16" s="22"/>
      <c r="B16" s="21" t="s">
        <v>46</v>
      </c>
      <c r="C16" s="21"/>
      <c r="D16" s="21" t="s">
        <v>45</v>
      </c>
      <c r="E16" s="21"/>
      <c r="F16" s="21"/>
      <c r="G16" s="21"/>
      <c r="H16" s="21"/>
      <c r="I16" s="21" t="s">
        <v>44</v>
      </c>
      <c r="J16" s="119"/>
      <c r="K16" s="96" t="s">
        <v>126</v>
      </c>
      <c r="L16" s="51" t="s">
        <v>46</v>
      </c>
      <c r="M16" s="51" t="s">
        <v>74</v>
      </c>
      <c r="N16" s="118" t="s">
        <v>43</v>
      </c>
      <c r="O16" s="118"/>
      <c r="P16" s="118"/>
      <c r="Q16" s="118"/>
      <c r="R16" s="51" t="s">
        <v>75</v>
      </c>
      <c r="S16" s="52"/>
      <c r="T16" s="123"/>
      <c r="U16" s="123"/>
      <c r="V16" s="117"/>
      <c r="W16" s="4"/>
    </row>
    <row r="17" spans="1:23" ht="14.45" customHeight="1" x14ac:dyDescent="0.2">
      <c r="A17" s="26"/>
      <c r="B17" s="27"/>
      <c r="C17" s="27"/>
      <c r="D17" s="27"/>
      <c r="E17" s="27"/>
      <c r="F17" s="27"/>
      <c r="G17" s="27"/>
      <c r="H17" s="27"/>
      <c r="I17" s="27"/>
      <c r="J17" s="53">
        <v>1</v>
      </c>
      <c r="K17" s="53">
        <v>2</v>
      </c>
      <c r="L17" s="53">
        <v>3</v>
      </c>
      <c r="M17" s="53">
        <v>4</v>
      </c>
      <c r="N17" s="53">
        <v>5</v>
      </c>
      <c r="O17" s="53">
        <v>6</v>
      </c>
      <c r="P17" s="53">
        <v>7</v>
      </c>
      <c r="Q17" s="53">
        <v>8</v>
      </c>
      <c r="R17" s="53">
        <v>9</v>
      </c>
      <c r="S17" s="100"/>
      <c r="T17" s="100">
        <v>10</v>
      </c>
      <c r="U17" s="100">
        <v>11</v>
      </c>
      <c r="V17" s="53">
        <v>12</v>
      </c>
      <c r="W17" s="4"/>
    </row>
    <row r="18" spans="1:23" ht="40.9" customHeight="1" x14ac:dyDescent="0.2">
      <c r="A18" s="26"/>
      <c r="B18" s="27"/>
      <c r="C18" s="27"/>
      <c r="D18" s="27"/>
      <c r="E18" s="27"/>
      <c r="F18" s="27"/>
      <c r="G18" s="27"/>
      <c r="H18" s="27"/>
      <c r="I18" s="27"/>
      <c r="J18" s="104" t="s">
        <v>138</v>
      </c>
      <c r="K18" s="101">
        <v>871</v>
      </c>
      <c r="L18" s="101"/>
      <c r="M18" s="101"/>
      <c r="N18" s="101"/>
      <c r="O18" s="101"/>
      <c r="P18" s="101"/>
      <c r="Q18" s="101"/>
      <c r="R18" s="101"/>
      <c r="S18" s="57"/>
      <c r="T18" s="102">
        <f>T148</f>
        <v>22857026.810000002</v>
      </c>
      <c r="U18" s="102">
        <f>U148</f>
        <v>21641952.009999998</v>
      </c>
      <c r="V18" s="103">
        <f t="shared" ref="V18:V33" si="0">U18/T18*100</f>
        <v>94.684020760441129</v>
      </c>
      <c r="W18" s="4"/>
    </row>
    <row r="19" spans="1:23" ht="13.15" customHeight="1" x14ac:dyDescent="0.25">
      <c r="A19" s="11"/>
      <c r="B19" s="111">
        <v>100</v>
      </c>
      <c r="C19" s="111"/>
      <c r="D19" s="13">
        <v>113</v>
      </c>
      <c r="E19" s="110"/>
      <c r="F19" s="110"/>
      <c r="G19" s="110"/>
      <c r="H19" s="110"/>
      <c r="I19" s="12">
        <v>0</v>
      </c>
      <c r="J19" s="54" t="s">
        <v>42</v>
      </c>
      <c r="K19" s="97">
        <v>871</v>
      </c>
      <c r="L19" s="56">
        <v>1</v>
      </c>
      <c r="M19" s="56" t="s">
        <v>7</v>
      </c>
      <c r="N19" s="55" t="s">
        <v>7</v>
      </c>
      <c r="O19" s="55" t="s">
        <v>7</v>
      </c>
      <c r="P19" s="55" t="s">
        <v>7</v>
      </c>
      <c r="Q19" s="55" t="s">
        <v>7</v>
      </c>
      <c r="R19" s="55" t="s">
        <v>7</v>
      </c>
      <c r="S19" s="57"/>
      <c r="T19" s="88">
        <f>T20+T36+T46</f>
        <v>12412786.27</v>
      </c>
      <c r="U19" s="88">
        <f>U20+U36+U46</f>
        <v>11847891.539999999</v>
      </c>
      <c r="V19" s="58">
        <f t="shared" si="0"/>
        <v>95.44909001321264</v>
      </c>
      <c r="W19" s="5"/>
    </row>
    <row r="20" spans="1:23" ht="81" customHeight="1" x14ac:dyDescent="0.25">
      <c r="A20" s="11"/>
      <c r="B20" s="14">
        <v>100</v>
      </c>
      <c r="C20" s="14">
        <v>104</v>
      </c>
      <c r="D20" s="10">
        <v>104</v>
      </c>
      <c r="E20" s="110"/>
      <c r="F20" s="110"/>
      <c r="G20" s="110"/>
      <c r="H20" s="110"/>
      <c r="I20" s="12">
        <v>0</v>
      </c>
      <c r="J20" s="59" t="s">
        <v>177</v>
      </c>
      <c r="K20" s="98">
        <v>871</v>
      </c>
      <c r="L20" s="56">
        <v>1</v>
      </c>
      <c r="M20" s="56">
        <v>4</v>
      </c>
      <c r="N20" s="55" t="s">
        <v>7</v>
      </c>
      <c r="O20" s="55" t="s">
        <v>7</v>
      </c>
      <c r="P20" s="55" t="s">
        <v>7</v>
      </c>
      <c r="Q20" s="55" t="s">
        <v>7</v>
      </c>
      <c r="R20" s="55" t="s">
        <v>7</v>
      </c>
      <c r="S20" s="57"/>
      <c r="T20" s="88">
        <f>T21</f>
        <v>4911627.45</v>
      </c>
      <c r="U20" s="88">
        <f>U21</f>
        <v>4655492.97</v>
      </c>
      <c r="V20" s="58">
        <f t="shared" si="0"/>
        <v>94.785140310265177</v>
      </c>
      <c r="W20" s="5"/>
    </row>
    <row r="21" spans="1:23" ht="65.25" customHeight="1" x14ac:dyDescent="0.25">
      <c r="A21" s="11"/>
      <c r="B21" s="113" t="s">
        <v>38</v>
      </c>
      <c r="C21" s="113"/>
      <c r="D21" s="13">
        <v>104</v>
      </c>
      <c r="E21" s="110"/>
      <c r="F21" s="110"/>
      <c r="G21" s="110"/>
      <c r="H21" s="110"/>
      <c r="I21" s="12">
        <v>0</v>
      </c>
      <c r="J21" s="60" t="s">
        <v>105</v>
      </c>
      <c r="K21" s="99">
        <v>871</v>
      </c>
      <c r="L21" s="61">
        <v>1</v>
      </c>
      <c r="M21" s="61">
        <v>4</v>
      </c>
      <c r="N21" s="62" t="s">
        <v>87</v>
      </c>
      <c r="O21" s="62" t="s">
        <v>12</v>
      </c>
      <c r="P21" s="62" t="s">
        <v>8</v>
      </c>
      <c r="Q21" s="62" t="s">
        <v>11</v>
      </c>
      <c r="R21" s="62" t="s">
        <v>7</v>
      </c>
      <c r="S21" s="63"/>
      <c r="T21" s="89">
        <f>T22</f>
        <v>4911627.45</v>
      </c>
      <c r="U21" s="89">
        <f>U23+U26+U33</f>
        <v>4655492.97</v>
      </c>
      <c r="V21" s="64">
        <f t="shared" si="0"/>
        <v>94.785140310265177</v>
      </c>
      <c r="W21" s="5"/>
    </row>
    <row r="22" spans="1:23" ht="27" customHeight="1" x14ac:dyDescent="0.25">
      <c r="A22" s="11"/>
      <c r="B22" s="87"/>
      <c r="C22" s="87"/>
      <c r="D22" s="13"/>
      <c r="E22" s="86"/>
      <c r="F22" s="86"/>
      <c r="G22" s="86"/>
      <c r="H22" s="86"/>
      <c r="I22" s="12"/>
      <c r="J22" s="60" t="s">
        <v>102</v>
      </c>
      <c r="K22" s="99">
        <v>871</v>
      </c>
      <c r="L22" s="61">
        <v>1</v>
      </c>
      <c r="M22" s="61">
        <v>4</v>
      </c>
      <c r="N22" s="62" t="s">
        <v>87</v>
      </c>
      <c r="O22" s="62" t="s">
        <v>101</v>
      </c>
      <c r="P22" s="62" t="s">
        <v>8</v>
      </c>
      <c r="Q22" s="62" t="s">
        <v>11</v>
      </c>
      <c r="R22" s="62"/>
      <c r="S22" s="63"/>
      <c r="T22" s="89">
        <f>T23+T26+T33</f>
        <v>4911627.45</v>
      </c>
      <c r="U22" s="89">
        <f>U23+U26</f>
        <v>4643292.97</v>
      </c>
      <c r="V22" s="64">
        <f>U22/T22*100</f>
        <v>94.536750135639863</v>
      </c>
      <c r="W22" s="5"/>
    </row>
    <row r="23" spans="1:23" ht="55.9" customHeight="1" x14ac:dyDescent="0.25">
      <c r="A23" s="11"/>
      <c r="B23" s="113" t="s">
        <v>41</v>
      </c>
      <c r="C23" s="113"/>
      <c r="D23" s="13">
        <v>104</v>
      </c>
      <c r="E23" s="110"/>
      <c r="F23" s="110"/>
      <c r="G23" s="110"/>
      <c r="H23" s="110"/>
      <c r="I23" s="12">
        <v>0</v>
      </c>
      <c r="J23" s="60" t="s">
        <v>106</v>
      </c>
      <c r="K23" s="99">
        <v>871</v>
      </c>
      <c r="L23" s="61">
        <v>1</v>
      </c>
      <c r="M23" s="61">
        <v>4</v>
      </c>
      <c r="N23" s="62" t="s">
        <v>87</v>
      </c>
      <c r="O23" s="62" t="s">
        <v>101</v>
      </c>
      <c r="P23" s="62" t="s">
        <v>63</v>
      </c>
      <c r="Q23" s="62" t="s">
        <v>11</v>
      </c>
      <c r="R23" s="62" t="s">
        <v>7</v>
      </c>
      <c r="S23" s="63"/>
      <c r="T23" s="89">
        <f>T24</f>
        <v>1642604.45</v>
      </c>
      <c r="U23" s="89">
        <f>U24</f>
        <v>1633962.58</v>
      </c>
      <c r="V23" s="64">
        <f t="shared" si="0"/>
        <v>99.473892208194144</v>
      </c>
      <c r="W23" s="5"/>
    </row>
    <row r="24" spans="1:23" ht="42.75" customHeight="1" x14ac:dyDescent="0.25">
      <c r="A24" s="11"/>
      <c r="B24" s="25"/>
      <c r="C24" s="25"/>
      <c r="D24" s="13"/>
      <c r="E24" s="18"/>
      <c r="F24" s="18"/>
      <c r="G24" s="18"/>
      <c r="H24" s="18"/>
      <c r="I24" s="12"/>
      <c r="J24" s="60" t="s">
        <v>69</v>
      </c>
      <c r="K24" s="99">
        <v>871</v>
      </c>
      <c r="L24" s="61">
        <v>1</v>
      </c>
      <c r="M24" s="61">
        <v>4</v>
      </c>
      <c r="N24" s="62" t="s">
        <v>87</v>
      </c>
      <c r="O24" s="62" t="s">
        <v>101</v>
      </c>
      <c r="P24" s="62" t="s">
        <v>63</v>
      </c>
      <c r="Q24" s="62" t="s">
        <v>50</v>
      </c>
      <c r="R24" s="62"/>
      <c r="S24" s="63"/>
      <c r="T24" s="89">
        <f>T25</f>
        <v>1642604.45</v>
      </c>
      <c r="U24" s="89">
        <f>U25</f>
        <v>1633962.58</v>
      </c>
      <c r="V24" s="64">
        <f t="shared" si="0"/>
        <v>99.473892208194144</v>
      </c>
      <c r="W24" s="5"/>
    </row>
    <row r="25" spans="1:23" ht="39.6" customHeight="1" x14ac:dyDescent="0.25">
      <c r="A25" s="11"/>
      <c r="B25" s="25"/>
      <c r="C25" s="25"/>
      <c r="D25" s="13"/>
      <c r="E25" s="18"/>
      <c r="F25" s="18"/>
      <c r="G25" s="18"/>
      <c r="H25" s="18"/>
      <c r="I25" s="12"/>
      <c r="J25" s="60" t="s">
        <v>54</v>
      </c>
      <c r="K25" s="99">
        <v>871</v>
      </c>
      <c r="L25" s="61">
        <v>1</v>
      </c>
      <c r="M25" s="61">
        <v>4</v>
      </c>
      <c r="N25" s="62" t="s">
        <v>87</v>
      </c>
      <c r="O25" s="62" t="s">
        <v>101</v>
      </c>
      <c r="P25" s="62" t="s">
        <v>63</v>
      </c>
      <c r="Q25" s="62" t="s">
        <v>50</v>
      </c>
      <c r="R25" s="62">
        <v>120</v>
      </c>
      <c r="S25" s="63"/>
      <c r="T25" s="89">
        <v>1642604.45</v>
      </c>
      <c r="U25" s="89">
        <v>1633962.58</v>
      </c>
      <c r="V25" s="64">
        <f t="shared" si="0"/>
        <v>99.473892208194144</v>
      </c>
      <c r="W25" s="5"/>
    </row>
    <row r="26" spans="1:23" ht="54.6" customHeight="1" x14ac:dyDescent="0.25">
      <c r="A26" s="11"/>
      <c r="B26" s="113" t="s">
        <v>41</v>
      </c>
      <c r="C26" s="113"/>
      <c r="D26" s="13">
        <v>104</v>
      </c>
      <c r="E26" s="110"/>
      <c r="F26" s="110"/>
      <c r="G26" s="110"/>
      <c r="H26" s="110"/>
      <c r="I26" s="12">
        <v>0</v>
      </c>
      <c r="J26" s="65" t="s">
        <v>107</v>
      </c>
      <c r="K26" s="62">
        <v>871</v>
      </c>
      <c r="L26" s="61">
        <v>1</v>
      </c>
      <c r="M26" s="61">
        <v>4</v>
      </c>
      <c r="N26" s="62" t="s">
        <v>87</v>
      </c>
      <c r="O26" s="62" t="s">
        <v>101</v>
      </c>
      <c r="P26" s="62" t="s">
        <v>99</v>
      </c>
      <c r="Q26" s="62" t="s">
        <v>11</v>
      </c>
      <c r="R26" s="62"/>
      <c r="S26" s="63"/>
      <c r="T26" s="89">
        <f>T27+T29</f>
        <v>3256823</v>
      </c>
      <c r="U26" s="89">
        <f>U27+U29</f>
        <v>3009330.3899999997</v>
      </c>
      <c r="V26" s="64">
        <f t="shared" si="0"/>
        <v>92.400796420315118</v>
      </c>
      <c r="W26" s="5"/>
    </row>
    <row r="27" spans="1:23" ht="42" customHeight="1" x14ac:dyDescent="0.25">
      <c r="A27" s="11"/>
      <c r="B27" s="25"/>
      <c r="C27" s="25"/>
      <c r="D27" s="13"/>
      <c r="E27" s="18"/>
      <c r="F27" s="18"/>
      <c r="G27" s="18"/>
      <c r="H27" s="18"/>
      <c r="I27" s="12"/>
      <c r="J27" s="65" t="s">
        <v>70</v>
      </c>
      <c r="K27" s="62">
        <v>871</v>
      </c>
      <c r="L27" s="61">
        <v>1</v>
      </c>
      <c r="M27" s="61">
        <v>4</v>
      </c>
      <c r="N27" s="62" t="s">
        <v>87</v>
      </c>
      <c r="O27" s="62" t="s">
        <v>101</v>
      </c>
      <c r="P27" s="62" t="s">
        <v>99</v>
      </c>
      <c r="Q27" s="62" t="s">
        <v>50</v>
      </c>
      <c r="R27" s="62"/>
      <c r="S27" s="63"/>
      <c r="T27" s="89">
        <f>T28</f>
        <v>3026231.13</v>
      </c>
      <c r="U27" s="89">
        <f>U28</f>
        <v>2899088.05</v>
      </c>
      <c r="V27" s="64">
        <f t="shared" si="0"/>
        <v>95.798632869129193</v>
      </c>
      <c r="W27" s="5"/>
    </row>
    <row r="28" spans="1:23" ht="39.6" customHeight="1" x14ac:dyDescent="0.25">
      <c r="A28" s="11"/>
      <c r="B28" s="25"/>
      <c r="C28" s="25"/>
      <c r="D28" s="13"/>
      <c r="E28" s="18"/>
      <c r="F28" s="18"/>
      <c r="G28" s="18"/>
      <c r="H28" s="18"/>
      <c r="I28" s="12"/>
      <c r="J28" s="65" t="s">
        <v>54</v>
      </c>
      <c r="K28" s="62">
        <v>871</v>
      </c>
      <c r="L28" s="61">
        <v>1</v>
      </c>
      <c r="M28" s="61">
        <v>4</v>
      </c>
      <c r="N28" s="62" t="s">
        <v>87</v>
      </c>
      <c r="O28" s="62" t="s">
        <v>101</v>
      </c>
      <c r="P28" s="62" t="s">
        <v>99</v>
      </c>
      <c r="Q28" s="62" t="s">
        <v>50</v>
      </c>
      <c r="R28" s="62">
        <v>120</v>
      </c>
      <c r="S28" s="63"/>
      <c r="T28" s="89">
        <v>3026231.13</v>
      </c>
      <c r="U28" s="89">
        <v>2899088.05</v>
      </c>
      <c r="V28" s="64">
        <f t="shared" si="0"/>
        <v>95.798632869129193</v>
      </c>
      <c r="W28" s="5"/>
    </row>
    <row r="29" spans="1:23" ht="55.5" customHeight="1" x14ac:dyDescent="0.25">
      <c r="A29" s="11"/>
      <c r="B29" s="111" t="s">
        <v>40</v>
      </c>
      <c r="C29" s="111"/>
      <c r="D29" s="13">
        <v>104</v>
      </c>
      <c r="E29" s="112"/>
      <c r="F29" s="112"/>
      <c r="G29" s="112"/>
      <c r="H29" s="112"/>
      <c r="I29" s="12">
        <v>0</v>
      </c>
      <c r="J29" s="65" t="s">
        <v>71</v>
      </c>
      <c r="K29" s="62">
        <v>871</v>
      </c>
      <c r="L29" s="61">
        <v>1</v>
      </c>
      <c r="M29" s="61">
        <v>4</v>
      </c>
      <c r="N29" s="62" t="s">
        <v>87</v>
      </c>
      <c r="O29" s="62" t="s">
        <v>101</v>
      </c>
      <c r="P29" s="62" t="s">
        <v>99</v>
      </c>
      <c r="Q29" s="62" t="s">
        <v>51</v>
      </c>
      <c r="R29" s="62"/>
      <c r="S29" s="63"/>
      <c r="T29" s="89">
        <f>T31+T32+T30</f>
        <v>230591.87</v>
      </c>
      <c r="U29" s="89">
        <f>U31+U32+U30</f>
        <v>110242.34</v>
      </c>
      <c r="V29" s="64">
        <f t="shared" si="0"/>
        <v>47.808424468737776</v>
      </c>
      <c r="W29" s="5"/>
    </row>
    <row r="30" spans="1:23" ht="42.6" customHeight="1" x14ac:dyDescent="0.25">
      <c r="A30" s="11"/>
      <c r="B30" s="28"/>
      <c r="C30" s="28"/>
      <c r="D30" s="13"/>
      <c r="E30" s="17"/>
      <c r="F30" s="17"/>
      <c r="G30" s="16"/>
      <c r="H30" s="28"/>
      <c r="I30" s="12"/>
      <c r="J30" s="65" t="s">
        <v>54</v>
      </c>
      <c r="K30" s="62">
        <v>871</v>
      </c>
      <c r="L30" s="61">
        <v>1</v>
      </c>
      <c r="M30" s="61">
        <v>4</v>
      </c>
      <c r="N30" s="62" t="s">
        <v>87</v>
      </c>
      <c r="O30" s="62" t="s">
        <v>101</v>
      </c>
      <c r="P30" s="62" t="s">
        <v>99</v>
      </c>
      <c r="Q30" s="62" t="s">
        <v>51</v>
      </c>
      <c r="R30" s="62" t="s">
        <v>176</v>
      </c>
      <c r="S30" s="63"/>
      <c r="T30" s="89">
        <v>51000</v>
      </c>
      <c r="U30" s="89">
        <v>27398</v>
      </c>
      <c r="V30" s="64">
        <f t="shared" si="0"/>
        <v>53.721568627450978</v>
      </c>
      <c r="W30" s="5"/>
    </row>
    <row r="31" spans="1:23" ht="42.6" customHeight="1" x14ac:dyDescent="0.25">
      <c r="A31" s="11"/>
      <c r="B31" s="15">
        <v>100</v>
      </c>
      <c r="C31" s="15">
        <v>104</v>
      </c>
      <c r="D31" s="10">
        <v>104</v>
      </c>
      <c r="E31" s="17" t="s">
        <v>38</v>
      </c>
      <c r="F31" s="17" t="s">
        <v>41</v>
      </c>
      <c r="G31" s="16" t="s">
        <v>41</v>
      </c>
      <c r="H31" s="15" t="s">
        <v>40</v>
      </c>
      <c r="I31" s="6">
        <v>100</v>
      </c>
      <c r="J31" s="65" t="s">
        <v>56</v>
      </c>
      <c r="K31" s="62">
        <v>871</v>
      </c>
      <c r="L31" s="61">
        <v>1</v>
      </c>
      <c r="M31" s="61">
        <v>4</v>
      </c>
      <c r="N31" s="62" t="s">
        <v>87</v>
      </c>
      <c r="O31" s="62" t="s">
        <v>101</v>
      </c>
      <c r="P31" s="62" t="s">
        <v>99</v>
      </c>
      <c r="Q31" s="62" t="s">
        <v>51</v>
      </c>
      <c r="R31" s="62">
        <v>240</v>
      </c>
      <c r="S31" s="63">
        <v>0</v>
      </c>
      <c r="T31" s="89">
        <v>173091.87</v>
      </c>
      <c r="U31" s="89">
        <v>81905.2</v>
      </c>
      <c r="V31" s="64">
        <f t="shared" si="0"/>
        <v>47.318917982687459</v>
      </c>
      <c r="W31" s="5"/>
    </row>
    <row r="32" spans="1:23" ht="26.45" customHeight="1" x14ac:dyDescent="0.25">
      <c r="A32" s="11"/>
      <c r="B32" s="113" t="s">
        <v>37</v>
      </c>
      <c r="C32" s="113"/>
      <c r="D32" s="13">
        <v>104</v>
      </c>
      <c r="E32" s="110"/>
      <c r="F32" s="110"/>
      <c r="G32" s="110"/>
      <c r="H32" s="110"/>
      <c r="I32" s="12">
        <v>0</v>
      </c>
      <c r="J32" s="60" t="s">
        <v>62</v>
      </c>
      <c r="K32" s="99">
        <v>871</v>
      </c>
      <c r="L32" s="61">
        <v>1</v>
      </c>
      <c r="M32" s="61">
        <v>4</v>
      </c>
      <c r="N32" s="62" t="s">
        <v>87</v>
      </c>
      <c r="O32" s="62" t="s">
        <v>101</v>
      </c>
      <c r="P32" s="62" t="s">
        <v>99</v>
      </c>
      <c r="Q32" s="62" t="s">
        <v>51</v>
      </c>
      <c r="R32" s="62">
        <v>850</v>
      </c>
      <c r="S32" s="63"/>
      <c r="T32" s="89">
        <v>6500</v>
      </c>
      <c r="U32" s="89">
        <v>939.14</v>
      </c>
      <c r="V32" s="64">
        <f t="shared" si="0"/>
        <v>14.44830769230769</v>
      </c>
      <c r="W32" s="5"/>
    </row>
    <row r="33" spans="1:23" ht="67.150000000000006" customHeight="1" x14ac:dyDescent="0.25">
      <c r="A33" s="11"/>
      <c r="B33" s="113" t="s">
        <v>37</v>
      </c>
      <c r="C33" s="113"/>
      <c r="D33" s="13">
        <v>104</v>
      </c>
      <c r="E33" s="110"/>
      <c r="F33" s="110"/>
      <c r="G33" s="110"/>
      <c r="H33" s="110"/>
      <c r="I33" s="12">
        <v>0</v>
      </c>
      <c r="J33" s="60" t="s">
        <v>108</v>
      </c>
      <c r="K33" s="99">
        <v>871</v>
      </c>
      <c r="L33" s="61">
        <v>1</v>
      </c>
      <c r="M33" s="61">
        <v>4</v>
      </c>
      <c r="N33" s="62" t="s">
        <v>87</v>
      </c>
      <c r="O33" s="62" t="s">
        <v>101</v>
      </c>
      <c r="P33" s="62" t="s">
        <v>77</v>
      </c>
      <c r="Q33" s="62" t="s">
        <v>11</v>
      </c>
      <c r="R33" s="62" t="s">
        <v>7</v>
      </c>
      <c r="S33" s="63"/>
      <c r="T33" s="89">
        <f>T34</f>
        <v>12200</v>
      </c>
      <c r="U33" s="89">
        <f>U34</f>
        <v>12200</v>
      </c>
      <c r="V33" s="64">
        <f t="shared" si="0"/>
        <v>100</v>
      </c>
      <c r="W33" s="5"/>
    </row>
    <row r="34" spans="1:23" ht="13.9" customHeight="1" x14ac:dyDescent="0.25">
      <c r="A34" s="11"/>
      <c r="B34" s="111" t="s">
        <v>39</v>
      </c>
      <c r="C34" s="111"/>
      <c r="D34" s="13">
        <v>104</v>
      </c>
      <c r="E34" s="112"/>
      <c r="F34" s="112"/>
      <c r="G34" s="112"/>
      <c r="H34" s="112"/>
      <c r="I34" s="12">
        <v>0</v>
      </c>
      <c r="J34" s="60" t="s">
        <v>79</v>
      </c>
      <c r="K34" s="99">
        <v>871</v>
      </c>
      <c r="L34" s="61">
        <v>1</v>
      </c>
      <c r="M34" s="61">
        <v>4</v>
      </c>
      <c r="N34" s="62" t="s">
        <v>87</v>
      </c>
      <c r="O34" s="62" t="s">
        <v>101</v>
      </c>
      <c r="P34" s="62" t="s">
        <v>77</v>
      </c>
      <c r="Q34" s="62">
        <v>80050</v>
      </c>
      <c r="R34" s="62"/>
      <c r="S34" s="63"/>
      <c r="T34" s="89">
        <f>T35</f>
        <v>12200</v>
      </c>
      <c r="U34" s="89">
        <f>U35</f>
        <v>12200</v>
      </c>
      <c r="V34" s="64">
        <f t="shared" ref="V34:V35" si="1">V33</f>
        <v>100</v>
      </c>
      <c r="W34" s="5"/>
    </row>
    <row r="35" spans="1:23" ht="16.899999999999999" customHeight="1" x14ac:dyDescent="0.25">
      <c r="A35" s="11"/>
      <c r="B35" s="28"/>
      <c r="C35" s="28"/>
      <c r="D35" s="13"/>
      <c r="E35" s="17"/>
      <c r="F35" s="17"/>
      <c r="G35" s="16"/>
      <c r="H35" s="28"/>
      <c r="I35" s="12"/>
      <c r="J35" s="60" t="s">
        <v>60</v>
      </c>
      <c r="K35" s="99">
        <v>871</v>
      </c>
      <c r="L35" s="61">
        <v>1</v>
      </c>
      <c r="M35" s="66">
        <v>4</v>
      </c>
      <c r="N35" s="62" t="s">
        <v>87</v>
      </c>
      <c r="O35" s="62" t="s">
        <v>101</v>
      </c>
      <c r="P35" s="62" t="s">
        <v>77</v>
      </c>
      <c r="Q35" s="62">
        <v>80050</v>
      </c>
      <c r="R35" s="62">
        <v>540</v>
      </c>
      <c r="S35" s="63">
        <v>0</v>
      </c>
      <c r="T35" s="89">
        <v>12200</v>
      </c>
      <c r="U35" s="89">
        <v>12200</v>
      </c>
      <c r="V35" s="64">
        <f t="shared" si="1"/>
        <v>100</v>
      </c>
      <c r="W35" s="5"/>
    </row>
    <row r="36" spans="1:23" ht="66" customHeight="1" x14ac:dyDescent="0.25">
      <c r="A36" s="11"/>
      <c r="B36" s="7"/>
      <c r="C36" s="7"/>
      <c r="D36" s="10"/>
      <c r="E36" s="9"/>
      <c r="F36" s="9"/>
      <c r="G36" s="8"/>
      <c r="H36" s="7"/>
      <c r="I36" s="6"/>
      <c r="J36" s="59" t="s">
        <v>49</v>
      </c>
      <c r="K36" s="98">
        <v>871</v>
      </c>
      <c r="L36" s="56">
        <v>1</v>
      </c>
      <c r="M36" s="67">
        <v>6</v>
      </c>
      <c r="N36" s="55"/>
      <c r="O36" s="55"/>
      <c r="P36" s="55"/>
      <c r="Q36" s="55"/>
      <c r="R36" s="55"/>
      <c r="S36" s="57"/>
      <c r="T36" s="88">
        <f>T37</f>
        <v>237037.27</v>
      </c>
      <c r="U36" s="88">
        <f>U37</f>
        <v>237037.27</v>
      </c>
      <c r="V36" s="58">
        <f>U36/T36*100</f>
        <v>100</v>
      </c>
      <c r="W36" s="5"/>
    </row>
    <row r="37" spans="1:23" ht="63.75" x14ac:dyDescent="0.25">
      <c r="A37" s="11"/>
      <c r="B37" s="7"/>
      <c r="C37" s="7"/>
      <c r="D37" s="10"/>
      <c r="E37" s="9"/>
      <c r="F37" s="9"/>
      <c r="G37" s="8"/>
      <c r="H37" s="7"/>
      <c r="I37" s="6"/>
      <c r="J37" s="60" t="s">
        <v>105</v>
      </c>
      <c r="K37" s="99">
        <v>871</v>
      </c>
      <c r="L37" s="61">
        <v>1</v>
      </c>
      <c r="M37" s="66">
        <v>6</v>
      </c>
      <c r="N37" s="62" t="s">
        <v>87</v>
      </c>
      <c r="O37" s="62">
        <v>0</v>
      </c>
      <c r="P37" s="62" t="s">
        <v>8</v>
      </c>
      <c r="Q37" s="62" t="s">
        <v>11</v>
      </c>
      <c r="R37" s="62"/>
      <c r="S37" s="63"/>
      <c r="T37" s="89">
        <f>T38</f>
        <v>237037.27</v>
      </c>
      <c r="U37" s="89">
        <f>U38</f>
        <v>237037.27</v>
      </c>
      <c r="V37" s="64">
        <f>V40</f>
        <v>100</v>
      </c>
      <c r="W37" s="5"/>
    </row>
    <row r="38" spans="1:23" ht="25.5" x14ac:dyDescent="0.25">
      <c r="A38" s="11"/>
      <c r="B38" s="7"/>
      <c r="C38" s="7"/>
      <c r="D38" s="10"/>
      <c r="E38" s="9"/>
      <c r="F38" s="9"/>
      <c r="G38" s="8"/>
      <c r="H38" s="7"/>
      <c r="I38" s="6"/>
      <c r="J38" s="60" t="s">
        <v>102</v>
      </c>
      <c r="K38" s="99">
        <v>871</v>
      </c>
      <c r="L38" s="61">
        <v>1</v>
      </c>
      <c r="M38" s="66">
        <v>6</v>
      </c>
      <c r="N38" s="62" t="s">
        <v>87</v>
      </c>
      <c r="O38" s="62" t="s">
        <v>101</v>
      </c>
      <c r="P38" s="62" t="s">
        <v>8</v>
      </c>
      <c r="Q38" s="62" t="s">
        <v>11</v>
      </c>
      <c r="R38" s="62"/>
      <c r="S38" s="63"/>
      <c r="T38" s="89">
        <f>T39+T42+T44</f>
        <v>237037.27</v>
      </c>
      <c r="U38" s="89">
        <f>U39+U42+U44</f>
        <v>237037.27</v>
      </c>
      <c r="V38" s="64">
        <f>V39</f>
        <v>100</v>
      </c>
      <c r="W38" s="5"/>
    </row>
    <row r="39" spans="1:23" ht="68.45" customHeight="1" x14ac:dyDescent="0.25">
      <c r="A39" s="11"/>
      <c r="B39" s="7"/>
      <c r="C39" s="7"/>
      <c r="D39" s="10"/>
      <c r="E39" s="9"/>
      <c r="F39" s="9"/>
      <c r="G39" s="8"/>
      <c r="H39" s="7"/>
      <c r="I39" s="6"/>
      <c r="J39" s="65" t="s">
        <v>108</v>
      </c>
      <c r="K39" s="62">
        <v>871</v>
      </c>
      <c r="L39" s="61">
        <v>1</v>
      </c>
      <c r="M39" s="61">
        <v>6</v>
      </c>
      <c r="N39" s="62" t="s">
        <v>87</v>
      </c>
      <c r="O39" s="62" t="s">
        <v>101</v>
      </c>
      <c r="P39" s="62" t="s">
        <v>77</v>
      </c>
      <c r="Q39" s="62" t="s">
        <v>11</v>
      </c>
      <c r="R39" s="62"/>
      <c r="S39" s="63"/>
      <c r="T39" s="89">
        <f>T40</f>
        <v>137375</v>
      </c>
      <c r="U39" s="89">
        <f t="shared" ref="U39:U40" si="2">U40</f>
        <v>137375</v>
      </c>
      <c r="V39" s="64">
        <f>V40</f>
        <v>100</v>
      </c>
      <c r="W39" s="5"/>
    </row>
    <row r="40" spans="1:23" ht="94.15" customHeight="1" x14ac:dyDescent="0.25">
      <c r="A40" s="11"/>
      <c r="B40" s="7"/>
      <c r="C40" s="7"/>
      <c r="D40" s="10"/>
      <c r="E40" s="9"/>
      <c r="F40" s="9"/>
      <c r="G40" s="8"/>
      <c r="H40" s="7"/>
      <c r="I40" s="6"/>
      <c r="J40" s="65" t="s">
        <v>132</v>
      </c>
      <c r="K40" s="62">
        <v>871</v>
      </c>
      <c r="L40" s="61">
        <v>1</v>
      </c>
      <c r="M40" s="61">
        <v>6</v>
      </c>
      <c r="N40" s="62" t="s">
        <v>87</v>
      </c>
      <c r="O40" s="62" t="s">
        <v>101</v>
      </c>
      <c r="P40" s="62" t="s">
        <v>77</v>
      </c>
      <c r="Q40" s="62">
        <v>80010</v>
      </c>
      <c r="R40" s="62"/>
      <c r="S40" s="63"/>
      <c r="T40" s="89">
        <f>T41</f>
        <v>137375</v>
      </c>
      <c r="U40" s="89">
        <f t="shared" si="2"/>
        <v>137375</v>
      </c>
      <c r="V40" s="64">
        <f>V41</f>
        <v>100</v>
      </c>
      <c r="W40" s="5"/>
    </row>
    <row r="41" spans="1:23" ht="14.45" customHeight="1" x14ac:dyDescent="0.25">
      <c r="A41" s="11"/>
      <c r="B41" s="7"/>
      <c r="C41" s="7"/>
      <c r="D41" s="10"/>
      <c r="E41" s="9"/>
      <c r="F41" s="9"/>
      <c r="G41" s="8"/>
      <c r="H41" s="7"/>
      <c r="I41" s="6"/>
      <c r="J41" s="60" t="s">
        <v>60</v>
      </c>
      <c r="K41" s="99">
        <v>871</v>
      </c>
      <c r="L41" s="61">
        <v>1</v>
      </c>
      <c r="M41" s="61">
        <v>6</v>
      </c>
      <c r="N41" s="62" t="s">
        <v>87</v>
      </c>
      <c r="O41" s="62" t="s">
        <v>101</v>
      </c>
      <c r="P41" s="62" t="s">
        <v>77</v>
      </c>
      <c r="Q41" s="62">
        <v>80010</v>
      </c>
      <c r="R41" s="62">
        <v>540</v>
      </c>
      <c r="S41" s="63"/>
      <c r="T41" s="89">
        <v>137375</v>
      </c>
      <c r="U41" s="89">
        <v>137375</v>
      </c>
      <c r="V41" s="64">
        <f>U41/T41*100</f>
        <v>100</v>
      </c>
      <c r="W41" s="5"/>
    </row>
    <row r="42" spans="1:23" ht="102" x14ac:dyDescent="0.25">
      <c r="A42" s="11"/>
      <c r="B42" s="7"/>
      <c r="C42" s="7"/>
      <c r="D42" s="10"/>
      <c r="E42" s="9"/>
      <c r="F42" s="9"/>
      <c r="G42" s="8"/>
      <c r="H42" s="7"/>
      <c r="I42" s="6"/>
      <c r="J42" s="60" t="s">
        <v>135</v>
      </c>
      <c r="K42" s="99">
        <v>871</v>
      </c>
      <c r="L42" s="61">
        <v>1</v>
      </c>
      <c r="M42" s="61">
        <v>6</v>
      </c>
      <c r="N42" s="62" t="s">
        <v>87</v>
      </c>
      <c r="O42" s="62" t="s">
        <v>101</v>
      </c>
      <c r="P42" s="62" t="s">
        <v>77</v>
      </c>
      <c r="Q42" s="62" t="s">
        <v>134</v>
      </c>
      <c r="R42" s="62"/>
      <c r="S42" s="63"/>
      <c r="T42" s="89">
        <f>T43</f>
        <v>62541</v>
      </c>
      <c r="U42" s="89">
        <f>U43</f>
        <v>62541</v>
      </c>
      <c r="V42" s="64">
        <f>U42/T42*100</f>
        <v>100</v>
      </c>
      <c r="W42" s="5"/>
    </row>
    <row r="43" spans="1:23" ht="14.45" customHeight="1" x14ac:dyDescent="0.25">
      <c r="A43" s="11"/>
      <c r="B43" s="7"/>
      <c r="C43" s="7"/>
      <c r="D43" s="10"/>
      <c r="E43" s="9"/>
      <c r="F43" s="9"/>
      <c r="G43" s="8"/>
      <c r="H43" s="7"/>
      <c r="I43" s="6"/>
      <c r="J43" s="60" t="s">
        <v>60</v>
      </c>
      <c r="K43" s="99">
        <v>871</v>
      </c>
      <c r="L43" s="61">
        <v>1</v>
      </c>
      <c r="M43" s="61">
        <v>6</v>
      </c>
      <c r="N43" s="62" t="s">
        <v>87</v>
      </c>
      <c r="O43" s="62" t="s">
        <v>101</v>
      </c>
      <c r="P43" s="62" t="s">
        <v>77</v>
      </c>
      <c r="Q43" s="62" t="s">
        <v>134</v>
      </c>
      <c r="R43" s="62">
        <v>540</v>
      </c>
      <c r="S43" s="63"/>
      <c r="T43" s="89">
        <v>62541</v>
      </c>
      <c r="U43" s="89">
        <v>62541</v>
      </c>
      <c r="V43" s="64">
        <f>U43/T43*100</f>
        <v>100</v>
      </c>
      <c r="W43" s="5"/>
    </row>
    <row r="44" spans="1:23" ht="102" x14ac:dyDescent="0.25">
      <c r="A44" s="11"/>
      <c r="B44" s="7"/>
      <c r="C44" s="7"/>
      <c r="D44" s="10"/>
      <c r="E44" s="9"/>
      <c r="F44" s="9"/>
      <c r="G44" s="8"/>
      <c r="H44" s="7"/>
      <c r="I44" s="6"/>
      <c r="J44" s="60" t="s">
        <v>150</v>
      </c>
      <c r="K44" s="99">
        <v>871</v>
      </c>
      <c r="L44" s="61">
        <v>1</v>
      </c>
      <c r="M44" s="61">
        <v>6</v>
      </c>
      <c r="N44" s="62" t="s">
        <v>87</v>
      </c>
      <c r="O44" s="62" t="s">
        <v>101</v>
      </c>
      <c r="P44" s="62" t="s">
        <v>77</v>
      </c>
      <c r="Q44" s="62" t="s">
        <v>152</v>
      </c>
      <c r="R44" s="62"/>
      <c r="S44" s="63"/>
      <c r="T44" s="89">
        <f>T45</f>
        <v>37121.269999999997</v>
      </c>
      <c r="U44" s="89">
        <f>U45</f>
        <v>37121.269999999997</v>
      </c>
      <c r="V44" s="64">
        <f t="shared" ref="V44:V45" si="3">U44/T44*100</f>
        <v>100</v>
      </c>
      <c r="W44" s="5"/>
    </row>
    <row r="45" spans="1:23" ht="15.75" x14ac:dyDescent="0.25">
      <c r="A45" s="11"/>
      <c r="B45" s="7"/>
      <c r="C45" s="7"/>
      <c r="D45" s="10"/>
      <c r="E45" s="9"/>
      <c r="F45" s="9"/>
      <c r="G45" s="8"/>
      <c r="H45" s="7"/>
      <c r="I45" s="6"/>
      <c r="J45" s="60" t="s">
        <v>151</v>
      </c>
      <c r="K45" s="99">
        <v>871</v>
      </c>
      <c r="L45" s="61">
        <v>1</v>
      </c>
      <c r="M45" s="61">
        <v>6</v>
      </c>
      <c r="N45" s="62" t="s">
        <v>87</v>
      </c>
      <c r="O45" s="62" t="s">
        <v>101</v>
      </c>
      <c r="P45" s="62" t="s">
        <v>77</v>
      </c>
      <c r="Q45" s="62" t="s">
        <v>152</v>
      </c>
      <c r="R45" s="62">
        <v>540</v>
      </c>
      <c r="S45" s="63"/>
      <c r="T45" s="89">
        <v>37121.269999999997</v>
      </c>
      <c r="U45" s="89">
        <v>37121.269999999997</v>
      </c>
      <c r="V45" s="64">
        <f t="shared" si="3"/>
        <v>100</v>
      </c>
      <c r="W45" s="5"/>
    </row>
    <row r="46" spans="1:23" ht="27.6" customHeight="1" x14ac:dyDescent="0.25">
      <c r="A46" s="11"/>
      <c r="B46" s="113" t="s">
        <v>9</v>
      </c>
      <c r="C46" s="113"/>
      <c r="D46" s="13">
        <v>105</v>
      </c>
      <c r="E46" s="110"/>
      <c r="F46" s="110"/>
      <c r="G46" s="110"/>
      <c r="H46" s="110"/>
      <c r="I46" s="12">
        <v>0</v>
      </c>
      <c r="J46" s="54" t="s">
        <v>25</v>
      </c>
      <c r="K46" s="55">
        <v>871</v>
      </c>
      <c r="L46" s="56">
        <v>1</v>
      </c>
      <c r="M46" s="56">
        <v>13</v>
      </c>
      <c r="N46" s="55"/>
      <c r="O46" s="55"/>
      <c r="P46" s="55"/>
      <c r="Q46" s="55"/>
      <c r="R46" s="55"/>
      <c r="S46" s="57"/>
      <c r="T46" s="88">
        <f>T52+T75+T47+T64</f>
        <v>7264121.5499999998</v>
      </c>
      <c r="U46" s="88">
        <f>U52+U75+U47+U64</f>
        <v>6955361.2999999998</v>
      </c>
      <c r="V46" s="58">
        <f t="shared" ref="V46:V81" si="4">U46/T46*100</f>
        <v>95.749517021779468</v>
      </c>
      <c r="W46" s="5"/>
    </row>
    <row r="47" spans="1:23" ht="63.75" x14ac:dyDescent="0.25">
      <c r="A47" s="11"/>
      <c r="B47" s="106"/>
      <c r="C47" s="106"/>
      <c r="D47" s="13"/>
      <c r="E47" s="105"/>
      <c r="F47" s="105"/>
      <c r="G47" s="105"/>
      <c r="H47" s="105"/>
      <c r="I47" s="12"/>
      <c r="J47" s="65" t="s">
        <v>105</v>
      </c>
      <c r="K47" s="62" t="s">
        <v>137</v>
      </c>
      <c r="L47" s="61">
        <v>1</v>
      </c>
      <c r="M47" s="61">
        <v>13</v>
      </c>
      <c r="N47" s="62" t="s">
        <v>87</v>
      </c>
      <c r="O47" s="62" t="s">
        <v>12</v>
      </c>
      <c r="P47" s="62" t="s">
        <v>8</v>
      </c>
      <c r="Q47" s="62" t="s">
        <v>11</v>
      </c>
      <c r="R47" s="62"/>
      <c r="S47" s="63"/>
      <c r="T47" s="89">
        <f t="shared" ref="T47:U50" si="5">T48</f>
        <v>20000</v>
      </c>
      <c r="U47" s="89">
        <f t="shared" si="5"/>
        <v>20000</v>
      </c>
      <c r="V47" s="64">
        <f t="shared" si="4"/>
        <v>100</v>
      </c>
      <c r="W47" s="5"/>
    </row>
    <row r="48" spans="1:23" ht="27.6" customHeight="1" x14ac:dyDescent="0.25">
      <c r="A48" s="11"/>
      <c r="B48" s="106"/>
      <c r="C48" s="106"/>
      <c r="D48" s="13"/>
      <c r="E48" s="105"/>
      <c r="F48" s="105"/>
      <c r="G48" s="105"/>
      <c r="H48" s="105"/>
      <c r="I48" s="12"/>
      <c r="J48" s="65" t="s">
        <v>102</v>
      </c>
      <c r="K48" s="62" t="s">
        <v>137</v>
      </c>
      <c r="L48" s="61">
        <v>1</v>
      </c>
      <c r="M48" s="61">
        <v>13</v>
      </c>
      <c r="N48" s="62" t="s">
        <v>87</v>
      </c>
      <c r="O48" s="62" t="s">
        <v>101</v>
      </c>
      <c r="P48" s="62" t="s">
        <v>8</v>
      </c>
      <c r="Q48" s="62" t="s">
        <v>11</v>
      </c>
      <c r="R48" s="62"/>
      <c r="S48" s="63"/>
      <c r="T48" s="89">
        <f t="shared" si="5"/>
        <v>20000</v>
      </c>
      <c r="U48" s="89">
        <f t="shared" si="5"/>
        <v>20000</v>
      </c>
      <c r="V48" s="64">
        <f t="shared" si="4"/>
        <v>100</v>
      </c>
      <c r="W48" s="5"/>
    </row>
    <row r="49" spans="1:23" ht="30.6" customHeight="1" x14ac:dyDescent="0.25">
      <c r="A49" s="11"/>
      <c r="B49" s="106"/>
      <c r="C49" s="106"/>
      <c r="D49" s="13"/>
      <c r="E49" s="105"/>
      <c r="F49" s="105"/>
      <c r="G49" s="105"/>
      <c r="H49" s="105"/>
      <c r="I49" s="12"/>
      <c r="J49" s="65" t="s">
        <v>124</v>
      </c>
      <c r="K49" s="62" t="s">
        <v>137</v>
      </c>
      <c r="L49" s="61">
        <v>1</v>
      </c>
      <c r="M49" s="61">
        <v>13</v>
      </c>
      <c r="N49" s="62" t="s">
        <v>87</v>
      </c>
      <c r="O49" s="62" t="s">
        <v>101</v>
      </c>
      <c r="P49" s="62" t="s">
        <v>103</v>
      </c>
      <c r="Q49" s="62" t="s">
        <v>11</v>
      </c>
      <c r="R49" s="62"/>
      <c r="S49" s="63"/>
      <c r="T49" s="89">
        <f t="shared" si="5"/>
        <v>20000</v>
      </c>
      <c r="U49" s="89">
        <f t="shared" si="5"/>
        <v>20000</v>
      </c>
      <c r="V49" s="64">
        <f t="shared" si="4"/>
        <v>100</v>
      </c>
      <c r="W49" s="5"/>
    </row>
    <row r="50" spans="1:23" ht="42" customHeight="1" x14ac:dyDescent="0.25">
      <c r="A50" s="11"/>
      <c r="B50" s="106"/>
      <c r="C50" s="106"/>
      <c r="D50" s="13"/>
      <c r="E50" s="105"/>
      <c r="F50" s="105"/>
      <c r="G50" s="105"/>
      <c r="H50" s="105"/>
      <c r="I50" s="12"/>
      <c r="J50" s="65" t="s">
        <v>72</v>
      </c>
      <c r="K50" s="62" t="s">
        <v>137</v>
      </c>
      <c r="L50" s="61">
        <v>1</v>
      </c>
      <c r="M50" s="61">
        <v>13</v>
      </c>
      <c r="N50" s="62" t="s">
        <v>87</v>
      </c>
      <c r="O50" s="62" t="s">
        <v>101</v>
      </c>
      <c r="P50" s="62" t="s">
        <v>103</v>
      </c>
      <c r="Q50" s="62" t="s">
        <v>154</v>
      </c>
      <c r="R50" s="62"/>
      <c r="S50" s="63"/>
      <c r="T50" s="89">
        <f t="shared" si="5"/>
        <v>20000</v>
      </c>
      <c r="U50" s="89">
        <f t="shared" si="5"/>
        <v>20000</v>
      </c>
      <c r="V50" s="64">
        <f t="shared" si="4"/>
        <v>100</v>
      </c>
      <c r="W50" s="5"/>
    </row>
    <row r="51" spans="1:23" ht="38.25" x14ac:dyDescent="0.25">
      <c r="A51" s="11"/>
      <c r="B51" s="106"/>
      <c r="C51" s="106"/>
      <c r="D51" s="13"/>
      <c r="E51" s="105"/>
      <c r="F51" s="105"/>
      <c r="G51" s="105"/>
      <c r="H51" s="105"/>
      <c r="I51" s="12"/>
      <c r="J51" s="65" t="s">
        <v>153</v>
      </c>
      <c r="K51" s="62" t="s">
        <v>137</v>
      </c>
      <c r="L51" s="61">
        <v>1</v>
      </c>
      <c r="M51" s="61">
        <v>13</v>
      </c>
      <c r="N51" s="62" t="s">
        <v>87</v>
      </c>
      <c r="O51" s="62" t="s">
        <v>101</v>
      </c>
      <c r="P51" s="62" t="s">
        <v>103</v>
      </c>
      <c r="Q51" s="62" t="s">
        <v>154</v>
      </c>
      <c r="R51" s="62" t="s">
        <v>155</v>
      </c>
      <c r="S51" s="63"/>
      <c r="T51" s="89">
        <v>20000</v>
      </c>
      <c r="U51" s="89">
        <v>20000</v>
      </c>
      <c r="V51" s="64">
        <f t="shared" si="4"/>
        <v>100</v>
      </c>
      <c r="W51" s="5"/>
    </row>
    <row r="52" spans="1:23" ht="80.45" customHeight="1" x14ac:dyDescent="0.25">
      <c r="A52" s="11"/>
      <c r="B52" s="111" t="s">
        <v>19</v>
      </c>
      <c r="C52" s="111"/>
      <c r="D52" s="13">
        <v>105</v>
      </c>
      <c r="E52" s="112"/>
      <c r="F52" s="112"/>
      <c r="G52" s="112"/>
      <c r="H52" s="112"/>
      <c r="I52" s="12">
        <v>0</v>
      </c>
      <c r="J52" s="65" t="s">
        <v>109</v>
      </c>
      <c r="K52" s="62">
        <v>871</v>
      </c>
      <c r="L52" s="61">
        <v>1</v>
      </c>
      <c r="M52" s="61">
        <v>13</v>
      </c>
      <c r="N52" s="62" t="s">
        <v>88</v>
      </c>
      <c r="O52" s="62">
        <v>0</v>
      </c>
      <c r="P52" s="62" t="s">
        <v>8</v>
      </c>
      <c r="Q52" s="62" t="s">
        <v>11</v>
      </c>
      <c r="R52" s="62"/>
      <c r="S52" s="63"/>
      <c r="T52" s="89">
        <f>T57+T53</f>
        <v>6769655.8700000001</v>
      </c>
      <c r="U52" s="89">
        <f>U57+U53</f>
        <v>6503129.1699999999</v>
      </c>
      <c r="V52" s="64">
        <f t="shared" si="4"/>
        <v>96.062920994534977</v>
      </c>
      <c r="W52" s="5"/>
    </row>
    <row r="53" spans="1:23" ht="15.75" x14ac:dyDescent="0.25">
      <c r="A53" s="11"/>
      <c r="B53" s="7"/>
      <c r="C53" s="7"/>
      <c r="D53" s="13"/>
      <c r="E53" s="9"/>
      <c r="F53" s="9"/>
      <c r="G53" s="8"/>
      <c r="H53" s="7"/>
      <c r="I53" s="12"/>
      <c r="J53" s="65" t="s">
        <v>157</v>
      </c>
      <c r="K53" s="62" t="s">
        <v>137</v>
      </c>
      <c r="L53" s="61">
        <v>1</v>
      </c>
      <c r="M53" s="61">
        <v>13</v>
      </c>
      <c r="N53" s="62" t="s">
        <v>88</v>
      </c>
      <c r="O53" s="62" t="s">
        <v>156</v>
      </c>
      <c r="P53" s="62" t="s">
        <v>8</v>
      </c>
      <c r="Q53" s="62" t="s">
        <v>11</v>
      </c>
      <c r="R53" s="62"/>
      <c r="S53" s="63"/>
      <c r="T53" s="89">
        <f t="shared" ref="T53:U55" si="6">T54</f>
        <v>4684949.59</v>
      </c>
      <c r="U53" s="89">
        <f t="shared" si="6"/>
        <v>4499451.8499999996</v>
      </c>
      <c r="V53" s="64">
        <f t="shared" si="4"/>
        <v>96.040560598646692</v>
      </c>
      <c r="W53" s="5"/>
    </row>
    <row r="54" spans="1:23" ht="25.5" x14ac:dyDescent="0.25">
      <c r="A54" s="11"/>
      <c r="B54" s="7"/>
      <c r="C54" s="7"/>
      <c r="D54" s="13"/>
      <c r="E54" s="9"/>
      <c r="F54" s="9"/>
      <c r="G54" s="8"/>
      <c r="H54" s="7"/>
      <c r="I54" s="12"/>
      <c r="J54" s="65" t="s">
        <v>158</v>
      </c>
      <c r="K54" s="62" t="s">
        <v>137</v>
      </c>
      <c r="L54" s="61">
        <v>1</v>
      </c>
      <c r="M54" s="61">
        <v>13</v>
      </c>
      <c r="N54" s="62" t="s">
        <v>88</v>
      </c>
      <c r="O54" s="62" t="s">
        <v>156</v>
      </c>
      <c r="P54" s="62" t="s">
        <v>63</v>
      </c>
      <c r="Q54" s="62" t="s">
        <v>11</v>
      </c>
      <c r="R54" s="62"/>
      <c r="S54" s="63"/>
      <c r="T54" s="89">
        <f t="shared" si="6"/>
        <v>4684949.59</v>
      </c>
      <c r="U54" s="89">
        <f t="shared" si="6"/>
        <v>4499451.8499999996</v>
      </c>
      <c r="V54" s="64">
        <f t="shared" si="4"/>
        <v>96.040560598646692</v>
      </c>
      <c r="W54" s="5"/>
    </row>
    <row r="55" spans="1:23" ht="93" customHeight="1" x14ac:dyDescent="0.25">
      <c r="A55" s="11"/>
      <c r="B55" s="7"/>
      <c r="C55" s="7"/>
      <c r="D55" s="13"/>
      <c r="E55" s="9"/>
      <c r="F55" s="9"/>
      <c r="G55" s="8"/>
      <c r="H55" s="7"/>
      <c r="I55" s="12"/>
      <c r="J55" s="65" t="s">
        <v>159</v>
      </c>
      <c r="K55" s="62" t="s">
        <v>137</v>
      </c>
      <c r="L55" s="61">
        <v>1</v>
      </c>
      <c r="M55" s="61">
        <v>13</v>
      </c>
      <c r="N55" s="62" t="s">
        <v>88</v>
      </c>
      <c r="O55" s="62" t="s">
        <v>156</v>
      </c>
      <c r="P55" s="62" t="s">
        <v>63</v>
      </c>
      <c r="Q55" s="62" t="s">
        <v>160</v>
      </c>
      <c r="R55" s="62"/>
      <c r="S55" s="63"/>
      <c r="T55" s="89">
        <f t="shared" si="6"/>
        <v>4684949.59</v>
      </c>
      <c r="U55" s="89">
        <f t="shared" si="6"/>
        <v>4499451.8499999996</v>
      </c>
      <c r="V55" s="64">
        <f t="shared" si="4"/>
        <v>96.040560598646692</v>
      </c>
      <c r="W55" s="5"/>
    </row>
    <row r="56" spans="1:23" ht="43.9" customHeight="1" x14ac:dyDescent="0.25">
      <c r="A56" s="11"/>
      <c r="B56" s="7"/>
      <c r="C56" s="7"/>
      <c r="D56" s="13"/>
      <c r="E56" s="9"/>
      <c r="F56" s="9"/>
      <c r="G56" s="8"/>
      <c r="H56" s="7"/>
      <c r="I56" s="12"/>
      <c r="J56" s="65" t="s">
        <v>56</v>
      </c>
      <c r="K56" s="62" t="s">
        <v>137</v>
      </c>
      <c r="L56" s="61">
        <v>1</v>
      </c>
      <c r="M56" s="61">
        <v>13</v>
      </c>
      <c r="N56" s="62" t="s">
        <v>88</v>
      </c>
      <c r="O56" s="62" t="s">
        <v>156</v>
      </c>
      <c r="P56" s="62" t="s">
        <v>63</v>
      </c>
      <c r="Q56" s="62" t="s">
        <v>160</v>
      </c>
      <c r="R56" s="62" t="s">
        <v>55</v>
      </c>
      <c r="S56" s="63"/>
      <c r="T56" s="89">
        <v>4684949.59</v>
      </c>
      <c r="U56" s="89">
        <v>4499451.8499999996</v>
      </c>
      <c r="V56" s="64">
        <f t="shared" si="4"/>
        <v>96.040560598646692</v>
      </c>
      <c r="W56" s="5"/>
    </row>
    <row r="57" spans="1:23" ht="26.25" customHeight="1" x14ac:dyDescent="0.25">
      <c r="A57" s="11"/>
      <c r="B57" s="7"/>
      <c r="C57" s="7"/>
      <c r="D57" s="13"/>
      <c r="E57" s="9"/>
      <c r="F57" s="9"/>
      <c r="G57" s="8"/>
      <c r="H57" s="7"/>
      <c r="I57" s="12"/>
      <c r="J57" s="65" t="s">
        <v>102</v>
      </c>
      <c r="K57" s="62">
        <v>871</v>
      </c>
      <c r="L57" s="61">
        <v>1</v>
      </c>
      <c r="M57" s="61">
        <v>13</v>
      </c>
      <c r="N57" s="62" t="s">
        <v>88</v>
      </c>
      <c r="O57" s="62" t="s">
        <v>101</v>
      </c>
      <c r="P57" s="62" t="s">
        <v>8</v>
      </c>
      <c r="Q57" s="62" t="s">
        <v>11</v>
      </c>
      <c r="R57" s="62"/>
      <c r="S57" s="63"/>
      <c r="T57" s="89">
        <f>T58+T61</f>
        <v>2084706.28</v>
      </c>
      <c r="U57" s="89">
        <f>U58+U61</f>
        <v>2003677.32</v>
      </c>
      <c r="V57" s="64">
        <f t="shared" si="4"/>
        <v>96.113171396020363</v>
      </c>
      <c r="W57" s="5"/>
    </row>
    <row r="58" spans="1:23" ht="108.6" customHeight="1" x14ac:dyDescent="0.25">
      <c r="A58" s="11"/>
      <c r="B58" s="7">
        <v>100</v>
      </c>
      <c r="C58" s="7">
        <v>105</v>
      </c>
      <c r="D58" s="10">
        <v>105</v>
      </c>
      <c r="E58" s="9" t="s">
        <v>10</v>
      </c>
      <c r="F58" s="9" t="s">
        <v>9</v>
      </c>
      <c r="G58" s="8" t="s">
        <v>9</v>
      </c>
      <c r="H58" s="7" t="s">
        <v>19</v>
      </c>
      <c r="I58" s="6">
        <v>100</v>
      </c>
      <c r="J58" s="65" t="s">
        <v>110</v>
      </c>
      <c r="K58" s="62">
        <v>871</v>
      </c>
      <c r="L58" s="61">
        <v>1</v>
      </c>
      <c r="M58" s="61">
        <v>13</v>
      </c>
      <c r="N58" s="62" t="s">
        <v>88</v>
      </c>
      <c r="O58" s="62" t="s">
        <v>101</v>
      </c>
      <c r="P58" s="62" t="s">
        <v>63</v>
      </c>
      <c r="Q58" s="62" t="s">
        <v>11</v>
      </c>
      <c r="R58" s="62"/>
      <c r="S58" s="63"/>
      <c r="T58" s="89">
        <f>T59</f>
        <v>1907406.28</v>
      </c>
      <c r="U58" s="89">
        <f>U59</f>
        <v>1826677.32</v>
      </c>
      <c r="V58" s="64">
        <f t="shared" si="4"/>
        <v>95.767605420697265</v>
      </c>
      <c r="W58" s="5"/>
    </row>
    <row r="59" spans="1:23" ht="78.599999999999994" customHeight="1" x14ac:dyDescent="0.25">
      <c r="A59" s="11"/>
      <c r="B59" s="14">
        <v>100</v>
      </c>
      <c r="C59" s="14">
        <v>105</v>
      </c>
      <c r="D59" s="10">
        <v>105</v>
      </c>
      <c r="E59" s="19"/>
      <c r="F59" s="19"/>
      <c r="G59" s="18"/>
      <c r="H59" s="14"/>
      <c r="I59" s="6">
        <v>200</v>
      </c>
      <c r="J59" s="65" t="s">
        <v>80</v>
      </c>
      <c r="K59" s="62">
        <v>871</v>
      </c>
      <c r="L59" s="61">
        <v>1</v>
      </c>
      <c r="M59" s="61">
        <v>13</v>
      </c>
      <c r="N59" s="62" t="s">
        <v>88</v>
      </c>
      <c r="O59" s="62" t="s">
        <v>101</v>
      </c>
      <c r="P59" s="62" t="s">
        <v>63</v>
      </c>
      <c r="Q59" s="62">
        <v>20570</v>
      </c>
      <c r="R59" s="62"/>
      <c r="S59" s="63"/>
      <c r="T59" s="89">
        <f>T60</f>
        <v>1907406.28</v>
      </c>
      <c r="U59" s="89">
        <f t="shared" ref="U59" si="7">U60</f>
        <v>1826677.32</v>
      </c>
      <c r="V59" s="64">
        <f t="shared" si="4"/>
        <v>95.767605420697265</v>
      </c>
      <c r="W59" s="5"/>
    </row>
    <row r="60" spans="1:23" ht="42.6" customHeight="1" x14ac:dyDescent="0.25">
      <c r="A60" s="11"/>
      <c r="B60" s="111" t="s">
        <v>18</v>
      </c>
      <c r="C60" s="111"/>
      <c r="D60" s="13">
        <v>105</v>
      </c>
      <c r="E60" s="112"/>
      <c r="F60" s="112"/>
      <c r="G60" s="112"/>
      <c r="H60" s="112"/>
      <c r="I60" s="12">
        <v>0</v>
      </c>
      <c r="J60" s="65" t="s">
        <v>56</v>
      </c>
      <c r="K60" s="62">
        <v>871</v>
      </c>
      <c r="L60" s="61">
        <v>1</v>
      </c>
      <c r="M60" s="61">
        <v>13</v>
      </c>
      <c r="N60" s="62" t="s">
        <v>88</v>
      </c>
      <c r="O60" s="62" t="s">
        <v>101</v>
      </c>
      <c r="P60" s="62" t="s">
        <v>63</v>
      </c>
      <c r="Q60" s="62">
        <v>20570</v>
      </c>
      <c r="R60" s="62">
        <v>240</v>
      </c>
      <c r="S60" s="63"/>
      <c r="T60" s="89">
        <v>1907406.28</v>
      </c>
      <c r="U60" s="89">
        <v>1826677.32</v>
      </c>
      <c r="V60" s="64">
        <f t="shared" si="4"/>
        <v>95.767605420697265</v>
      </c>
      <c r="W60" s="5"/>
    </row>
    <row r="61" spans="1:23" ht="51" x14ac:dyDescent="0.25">
      <c r="A61" s="11"/>
      <c r="B61" s="111" t="s">
        <v>36</v>
      </c>
      <c r="C61" s="111"/>
      <c r="D61" s="13">
        <v>105</v>
      </c>
      <c r="E61" s="112"/>
      <c r="F61" s="112"/>
      <c r="G61" s="112"/>
      <c r="H61" s="112"/>
      <c r="I61" s="12">
        <v>0</v>
      </c>
      <c r="J61" s="65" t="s">
        <v>111</v>
      </c>
      <c r="K61" s="62">
        <v>871</v>
      </c>
      <c r="L61" s="61">
        <v>1</v>
      </c>
      <c r="M61" s="61">
        <v>13</v>
      </c>
      <c r="N61" s="62" t="s">
        <v>88</v>
      </c>
      <c r="O61" s="62" t="s">
        <v>101</v>
      </c>
      <c r="P61" s="62" t="s">
        <v>99</v>
      </c>
      <c r="Q61" s="62" t="s">
        <v>11</v>
      </c>
      <c r="R61" s="62"/>
      <c r="S61" s="57"/>
      <c r="T61" s="89">
        <f>T62</f>
        <v>177300</v>
      </c>
      <c r="U61" s="89">
        <f t="shared" ref="U61:U75" si="8">U62</f>
        <v>177000</v>
      </c>
      <c r="V61" s="64">
        <f t="shared" si="4"/>
        <v>99.830795262267344</v>
      </c>
      <c r="W61" s="5"/>
    </row>
    <row r="62" spans="1:23" ht="51" x14ac:dyDescent="0.25">
      <c r="A62" s="11"/>
      <c r="B62" s="7">
        <v>100</v>
      </c>
      <c r="C62" s="7">
        <v>105</v>
      </c>
      <c r="D62" s="10">
        <v>105</v>
      </c>
      <c r="E62" s="17" t="s">
        <v>10</v>
      </c>
      <c r="F62" s="17" t="s">
        <v>9</v>
      </c>
      <c r="G62" s="16" t="s">
        <v>9</v>
      </c>
      <c r="H62" s="15" t="s">
        <v>36</v>
      </c>
      <c r="I62" s="6">
        <v>500</v>
      </c>
      <c r="J62" s="65" t="s">
        <v>81</v>
      </c>
      <c r="K62" s="62">
        <v>871</v>
      </c>
      <c r="L62" s="61">
        <v>1</v>
      </c>
      <c r="M62" s="61">
        <v>13</v>
      </c>
      <c r="N62" s="62" t="s">
        <v>88</v>
      </c>
      <c r="O62" s="62" t="s">
        <v>101</v>
      </c>
      <c r="P62" s="62" t="s">
        <v>99</v>
      </c>
      <c r="Q62" s="62">
        <v>20020</v>
      </c>
      <c r="R62" s="62"/>
      <c r="S62" s="57"/>
      <c r="T62" s="89">
        <f>T63</f>
        <v>177300</v>
      </c>
      <c r="U62" s="89">
        <f t="shared" si="8"/>
        <v>177000</v>
      </c>
      <c r="V62" s="64">
        <f t="shared" si="4"/>
        <v>99.830795262267344</v>
      </c>
      <c r="W62" s="5"/>
    </row>
    <row r="63" spans="1:23" ht="39.6" customHeight="1" x14ac:dyDescent="0.25">
      <c r="A63" s="11"/>
      <c r="B63" s="14">
        <v>100</v>
      </c>
      <c r="C63" s="14">
        <v>106</v>
      </c>
      <c r="D63" s="10">
        <v>106</v>
      </c>
      <c r="E63" s="110"/>
      <c r="F63" s="110"/>
      <c r="G63" s="110"/>
      <c r="H63" s="110"/>
      <c r="I63" s="12">
        <v>0</v>
      </c>
      <c r="J63" s="65" t="s">
        <v>56</v>
      </c>
      <c r="K63" s="62">
        <v>871</v>
      </c>
      <c r="L63" s="61">
        <v>1</v>
      </c>
      <c r="M63" s="61">
        <v>13</v>
      </c>
      <c r="N63" s="62" t="s">
        <v>88</v>
      </c>
      <c r="O63" s="62" t="s">
        <v>101</v>
      </c>
      <c r="P63" s="62" t="s">
        <v>99</v>
      </c>
      <c r="Q63" s="62">
        <v>20020</v>
      </c>
      <c r="R63" s="62">
        <v>240</v>
      </c>
      <c r="S63" s="63"/>
      <c r="T63" s="89">
        <v>177300</v>
      </c>
      <c r="U63" s="89">
        <v>177000</v>
      </c>
      <c r="V63" s="64">
        <f t="shared" si="4"/>
        <v>99.830795262267344</v>
      </c>
      <c r="W63" s="5"/>
    </row>
    <row r="64" spans="1:23" ht="81" customHeight="1" x14ac:dyDescent="0.25">
      <c r="A64" s="11"/>
      <c r="B64" s="14"/>
      <c r="C64" s="14"/>
      <c r="D64" s="13"/>
      <c r="E64" s="105"/>
      <c r="F64" s="105"/>
      <c r="G64" s="105"/>
      <c r="H64" s="105"/>
      <c r="I64" s="12"/>
      <c r="J64" s="65" t="s">
        <v>145</v>
      </c>
      <c r="K64" s="62" t="s">
        <v>137</v>
      </c>
      <c r="L64" s="61">
        <v>1</v>
      </c>
      <c r="M64" s="61">
        <v>13</v>
      </c>
      <c r="N64" s="62" t="s">
        <v>143</v>
      </c>
      <c r="O64" s="62">
        <v>0</v>
      </c>
      <c r="P64" s="62" t="s">
        <v>8</v>
      </c>
      <c r="Q64" s="62" t="s">
        <v>11</v>
      </c>
      <c r="R64" s="62"/>
      <c r="S64" s="63"/>
      <c r="T64" s="89">
        <f>T65</f>
        <v>370232.68</v>
      </c>
      <c r="U64" s="89">
        <f>U65</f>
        <v>331244.18</v>
      </c>
      <c r="V64" s="64">
        <f t="shared" si="4"/>
        <v>89.469190023960067</v>
      </c>
      <c r="W64" s="5"/>
    </row>
    <row r="65" spans="1:23" ht="30" customHeight="1" x14ac:dyDescent="0.25">
      <c r="A65" s="11"/>
      <c r="B65" s="14"/>
      <c r="C65" s="14"/>
      <c r="D65" s="13"/>
      <c r="E65" s="105"/>
      <c r="F65" s="105"/>
      <c r="G65" s="105"/>
      <c r="H65" s="105"/>
      <c r="I65" s="12"/>
      <c r="J65" s="65" t="s">
        <v>102</v>
      </c>
      <c r="K65" s="62" t="s">
        <v>137</v>
      </c>
      <c r="L65" s="61">
        <v>1</v>
      </c>
      <c r="M65" s="61">
        <v>13</v>
      </c>
      <c r="N65" s="62" t="s">
        <v>143</v>
      </c>
      <c r="O65" s="62" t="s">
        <v>101</v>
      </c>
      <c r="P65" s="62" t="s">
        <v>8</v>
      </c>
      <c r="Q65" s="62" t="s">
        <v>11</v>
      </c>
      <c r="R65" s="62"/>
      <c r="S65" s="63"/>
      <c r="T65" s="89">
        <f>T66+T69+T72</f>
        <v>370232.68</v>
      </c>
      <c r="U65" s="89">
        <f>U66+U69+U72</f>
        <v>331244.18</v>
      </c>
      <c r="V65" s="64">
        <f t="shared" si="4"/>
        <v>89.469190023960067</v>
      </c>
      <c r="W65" s="5"/>
    </row>
    <row r="66" spans="1:23" ht="58.15" customHeight="1" x14ac:dyDescent="0.25">
      <c r="A66" s="11"/>
      <c r="B66" s="14"/>
      <c r="C66" s="14"/>
      <c r="D66" s="13"/>
      <c r="E66" s="105"/>
      <c r="F66" s="105"/>
      <c r="G66" s="105"/>
      <c r="H66" s="105"/>
      <c r="I66" s="12"/>
      <c r="J66" s="65" t="s">
        <v>146</v>
      </c>
      <c r="K66" s="62" t="s">
        <v>137</v>
      </c>
      <c r="L66" s="61">
        <v>1</v>
      </c>
      <c r="M66" s="61">
        <v>13</v>
      </c>
      <c r="N66" s="62" t="s">
        <v>143</v>
      </c>
      <c r="O66" s="62" t="s">
        <v>101</v>
      </c>
      <c r="P66" s="62" t="s">
        <v>63</v>
      </c>
      <c r="Q66" s="62" t="s">
        <v>11</v>
      </c>
      <c r="R66" s="62"/>
      <c r="S66" s="63"/>
      <c r="T66" s="89">
        <f>T67</f>
        <v>248064</v>
      </c>
      <c r="U66" s="89">
        <f>U67</f>
        <v>242770</v>
      </c>
      <c r="V66" s="64">
        <f t="shared" si="4"/>
        <v>97.865873323013417</v>
      </c>
      <c r="W66" s="5"/>
    </row>
    <row r="67" spans="1:23" ht="83.45" customHeight="1" x14ac:dyDescent="0.25">
      <c r="A67" s="11"/>
      <c r="B67" s="14"/>
      <c r="C67" s="14"/>
      <c r="D67" s="13"/>
      <c r="E67" s="105"/>
      <c r="F67" s="105"/>
      <c r="G67" s="105"/>
      <c r="H67" s="105"/>
      <c r="I67" s="12"/>
      <c r="J67" s="65" t="s">
        <v>147</v>
      </c>
      <c r="K67" s="62" t="s">
        <v>137</v>
      </c>
      <c r="L67" s="61">
        <v>1</v>
      </c>
      <c r="M67" s="61">
        <v>13</v>
      </c>
      <c r="N67" s="62" t="s">
        <v>143</v>
      </c>
      <c r="O67" s="62" t="s">
        <v>101</v>
      </c>
      <c r="P67" s="62" t="s">
        <v>63</v>
      </c>
      <c r="Q67" s="62" t="s">
        <v>144</v>
      </c>
      <c r="R67" s="62"/>
      <c r="S67" s="63"/>
      <c r="T67" s="89">
        <f>T68</f>
        <v>248064</v>
      </c>
      <c r="U67" s="89">
        <f>U68</f>
        <v>242770</v>
      </c>
      <c r="V67" s="64">
        <f t="shared" si="4"/>
        <v>97.865873323013417</v>
      </c>
      <c r="W67" s="5"/>
    </row>
    <row r="68" spans="1:23" ht="39.6" customHeight="1" x14ac:dyDescent="0.25">
      <c r="A68" s="11"/>
      <c r="B68" s="14"/>
      <c r="C68" s="14"/>
      <c r="D68" s="13"/>
      <c r="E68" s="105"/>
      <c r="F68" s="105"/>
      <c r="G68" s="105"/>
      <c r="H68" s="105"/>
      <c r="I68" s="12"/>
      <c r="J68" s="65" t="s">
        <v>56</v>
      </c>
      <c r="K68" s="62" t="s">
        <v>137</v>
      </c>
      <c r="L68" s="61">
        <v>1</v>
      </c>
      <c r="M68" s="61">
        <v>13</v>
      </c>
      <c r="N68" s="62" t="s">
        <v>143</v>
      </c>
      <c r="O68" s="62" t="s">
        <v>101</v>
      </c>
      <c r="P68" s="62" t="s">
        <v>63</v>
      </c>
      <c r="Q68" s="62" t="s">
        <v>144</v>
      </c>
      <c r="R68" s="62" t="s">
        <v>55</v>
      </c>
      <c r="S68" s="63"/>
      <c r="T68" s="89">
        <v>248064</v>
      </c>
      <c r="U68" s="89">
        <v>242770</v>
      </c>
      <c r="V68" s="64">
        <f t="shared" si="4"/>
        <v>97.865873323013417</v>
      </c>
      <c r="W68" s="5"/>
    </row>
    <row r="69" spans="1:23" ht="76.5" x14ac:dyDescent="0.25">
      <c r="A69" s="11"/>
      <c r="B69" s="14"/>
      <c r="C69" s="14"/>
      <c r="D69" s="13"/>
      <c r="E69" s="105"/>
      <c r="F69" s="105"/>
      <c r="G69" s="105"/>
      <c r="H69" s="105"/>
      <c r="I69" s="12"/>
      <c r="J69" s="65" t="s">
        <v>148</v>
      </c>
      <c r="K69" s="62" t="s">
        <v>137</v>
      </c>
      <c r="L69" s="61">
        <v>1</v>
      </c>
      <c r="M69" s="61">
        <v>13</v>
      </c>
      <c r="N69" s="62" t="s">
        <v>143</v>
      </c>
      <c r="O69" s="62" t="s">
        <v>101</v>
      </c>
      <c r="P69" s="62" t="s">
        <v>99</v>
      </c>
      <c r="Q69" s="62" t="s">
        <v>11</v>
      </c>
      <c r="R69" s="62"/>
      <c r="S69" s="63"/>
      <c r="T69" s="89">
        <f>T70</f>
        <v>79668.679999999993</v>
      </c>
      <c r="U69" s="89">
        <f>U70</f>
        <v>72366.259999999995</v>
      </c>
      <c r="V69" s="64">
        <f t="shared" si="4"/>
        <v>90.83401406926788</v>
      </c>
      <c r="W69" s="5"/>
    </row>
    <row r="70" spans="1:23" ht="84" customHeight="1" x14ac:dyDescent="0.25">
      <c r="A70" s="11"/>
      <c r="B70" s="14"/>
      <c r="C70" s="14"/>
      <c r="D70" s="13"/>
      <c r="E70" s="105"/>
      <c r="F70" s="105"/>
      <c r="G70" s="105"/>
      <c r="H70" s="105"/>
      <c r="I70" s="12"/>
      <c r="J70" s="65" t="s">
        <v>147</v>
      </c>
      <c r="K70" s="62" t="s">
        <v>137</v>
      </c>
      <c r="L70" s="61">
        <v>1</v>
      </c>
      <c r="M70" s="61">
        <v>13</v>
      </c>
      <c r="N70" s="62" t="s">
        <v>143</v>
      </c>
      <c r="O70" s="62" t="s">
        <v>101</v>
      </c>
      <c r="P70" s="62" t="s">
        <v>99</v>
      </c>
      <c r="Q70" s="62" t="s">
        <v>144</v>
      </c>
      <c r="R70" s="62"/>
      <c r="S70" s="63"/>
      <c r="T70" s="89">
        <f>T71</f>
        <v>79668.679999999993</v>
      </c>
      <c r="U70" s="89">
        <f>U71</f>
        <v>72366.259999999995</v>
      </c>
      <c r="V70" s="64">
        <f t="shared" si="4"/>
        <v>90.83401406926788</v>
      </c>
      <c r="W70" s="5"/>
    </row>
    <row r="71" spans="1:23" ht="39.6" customHeight="1" x14ac:dyDescent="0.25">
      <c r="A71" s="11"/>
      <c r="B71" s="14"/>
      <c r="C71" s="14"/>
      <c r="D71" s="13"/>
      <c r="E71" s="105"/>
      <c r="F71" s="105"/>
      <c r="G71" s="105"/>
      <c r="H71" s="105"/>
      <c r="I71" s="12"/>
      <c r="J71" s="65" t="s">
        <v>56</v>
      </c>
      <c r="K71" s="62" t="s">
        <v>137</v>
      </c>
      <c r="L71" s="61">
        <v>1</v>
      </c>
      <c r="M71" s="61">
        <v>13</v>
      </c>
      <c r="N71" s="62" t="s">
        <v>143</v>
      </c>
      <c r="O71" s="62" t="s">
        <v>101</v>
      </c>
      <c r="P71" s="62" t="s">
        <v>99</v>
      </c>
      <c r="Q71" s="62" t="s">
        <v>144</v>
      </c>
      <c r="R71" s="62" t="s">
        <v>55</v>
      </c>
      <c r="S71" s="63"/>
      <c r="T71" s="89">
        <v>79668.679999999993</v>
      </c>
      <c r="U71" s="89">
        <v>72366.259999999995</v>
      </c>
      <c r="V71" s="64">
        <f t="shared" si="4"/>
        <v>90.83401406926788</v>
      </c>
      <c r="W71" s="5"/>
    </row>
    <row r="72" spans="1:23" ht="63.75" x14ac:dyDescent="0.25">
      <c r="A72" s="11"/>
      <c r="B72" s="14"/>
      <c r="C72" s="14"/>
      <c r="D72" s="13"/>
      <c r="E72" s="105"/>
      <c r="F72" s="105"/>
      <c r="G72" s="105"/>
      <c r="H72" s="105"/>
      <c r="I72" s="12"/>
      <c r="J72" s="65" t="s">
        <v>149</v>
      </c>
      <c r="K72" s="62" t="s">
        <v>137</v>
      </c>
      <c r="L72" s="61">
        <v>1</v>
      </c>
      <c r="M72" s="61">
        <v>13</v>
      </c>
      <c r="N72" s="62" t="s">
        <v>143</v>
      </c>
      <c r="O72" s="62" t="s">
        <v>101</v>
      </c>
      <c r="P72" s="62" t="s">
        <v>77</v>
      </c>
      <c r="Q72" s="62" t="s">
        <v>11</v>
      </c>
      <c r="R72" s="62"/>
      <c r="S72" s="63"/>
      <c r="T72" s="89">
        <f>T73</f>
        <v>42500</v>
      </c>
      <c r="U72" s="89">
        <f>U73</f>
        <v>16107.92</v>
      </c>
      <c r="V72" s="64">
        <f t="shared" si="4"/>
        <v>37.900988235294122</v>
      </c>
      <c r="W72" s="5"/>
    </row>
    <row r="73" spans="1:23" ht="82.15" customHeight="1" x14ac:dyDescent="0.25">
      <c r="A73" s="11"/>
      <c r="B73" s="14"/>
      <c r="C73" s="14"/>
      <c r="D73" s="13"/>
      <c r="E73" s="105"/>
      <c r="F73" s="105"/>
      <c r="G73" s="105"/>
      <c r="H73" s="105"/>
      <c r="I73" s="12"/>
      <c r="J73" s="65" t="s">
        <v>147</v>
      </c>
      <c r="K73" s="62" t="s">
        <v>137</v>
      </c>
      <c r="L73" s="61">
        <v>1</v>
      </c>
      <c r="M73" s="61">
        <v>13</v>
      </c>
      <c r="N73" s="62" t="s">
        <v>143</v>
      </c>
      <c r="O73" s="62" t="s">
        <v>101</v>
      </c>
      <c r="P73" s="62" t="s">
        <v>77</v>
      </c>
      <c r="Q73" s="62" t="s">
        <v>144</v>
      </c>
      <c r="R73" s="62"/>
      <c r="S73" s="63"/>
      <c r="T73" s="89">
        <f>T74</f>
        <v>42500</v>
      </c>
      <c r="U73" s="89">
        <f>U74</f>
        <v>16107.92</v>
      </c>
      <c r="V73" s="64">
        <f t="shared" si="4"/>
        <v>37.900988235294122</v>
      </c>
      <c r="W73" s="5"/>
    </row>
    <row r="74" spans="1:23" ht="39.6" customHeight="1" x14ac:dyDescent="0.25">
      <c r="A74" s="11"/>
      <c r="B74" s="14"/>
      <c r="C74" s="14"/>
      <c r="D74" s="13"/>
      <c r="E74" s="105"/>
      <c r="F74" s="105"/>
      <c r="G74" s="105"/>
      <c r="H74" s="105"/>
      <c r="I74" s="12"/>
      <c r="J74" s="65" t="s">
        <v>56</v>
      </c>
      <c r="K74" s="62" t="s">
        <v>137</v>
      </c>
      <c r="L74" s="61">
        <v>1</v>
      </c>
      <c r="M74" s="61">
        <v>13</v>
      </c>
      <c r="N74" s="62" t="s">
        <v>143</v>
      </c>
      <c r="O74" s="62" t="s">
        <v>101</v>
      </c>
      <c r="P74" s="62" t="s">
        <v>77</v>
      </c>
      <c r="Q74" s="62" t="s">
        <v>144</v>
      </c>
      <c r="R74" s="62" t="s">
        <v>55</v>
      </c>
      <c r="S74" s="63"/>
      <c r="T74" s="89">
        <v>42500</v>
      </c>
      <c r="U74" s="89">
        <v>16107.92</v>
      </c>
      <c r="V74" s="64">
        <v>26392.080000000002</v>
      </c>
      <c r="W74" s="5"/>
    </row>
    <row r="75" spans="1:23" ht="13.9" customHeight="1" x14ac:dyDescent="0.25">
      <c r="A75" s="11"/>
      <c r="B75" s="113" t="s">
        <v>14</v>
      </c>
      <c r="C75" s="113"/>
      <c r="D75" s="13">
        <v>106</v>
      </c>
      <c r="E75" s="110"/>
      <c r="F75" s="110"/>
      <c r="G75" s="110"/>
      <c r="H75" s="110"/>
      <c r="I75" s="12">
        <v>0</v>
      </c>
      <c r="J75" s="65" t="s">
        <v>13</v>
      </c>
      <c r="K75" s="62">
        <v>871</v>
      </c>
      <c r="L75" s="61">
        <v>1</v>
      </c>
      <c r="M75" s="61">
        <v>13</v>
      </c>
      <c r="N75" s="62">
        <v>99</v>
      </c>
      <c r="O75" s="62">
        <v>0</v>
      </c>
      <c r="P75" s="62" t="s">
        <v>8</v>
      </c>
      <c r="Q75" s="62" t="s">
        <v>11</v>
      </c>
      <c r="R75" s="62"/>
      <c r="S75" s="63"/>
      <c r="T75" s="89">
        <f>T76</f>
        <v>104233</v>
      </c>
      <c r="U75" s="89">
        <f t="shared" si="8"/>
        <v>100987.95</v>
      </c>
      <c r="V75" s="64">
        <f t="shared" si="4"/>
        <v>96.886734527452916</v>
      </c>
      <c r="W75" s="5"/>
    </row>
    <row r="76" spans="1:23" ht="27" customHeight="1" x14ac:dyDescent="0.25">
      <c r="A76" s="11"/>
      <c r="B76" s="113" t="s">
        <v>24</v>
      </c>
      <c r="C76" s="113"/>
      <c r="D76" s="13">
        <v>106</v>
      </c>
      <c r="E76" s="110"/>
      <c r="F76" s="110"/>
      <c r="G76" s="110"/>
      <c r="H76" s="110"/>
      <c r="I76" s="12">
        <v>0</v>
      </c>
      <c r="J76" s="65" t="s">
        <v>130</v>
      </c>
      <c r="K76" s="62">
        <v>871</v>
      </c>
      <c r="L76" s="61">
        <v>1</v>
      </c>
      <c r="M76" s="61">
        <v>13</v>
      </c>
      <c r="N76" s="62">
        <v>99</v>
      </c>
      <c r="O76" s="62">
        <v>9</v>
      </c>
      <c r="P76" s="62" t="s">
        <v>8</v>
      </c>
      <c r="Q76" s="62" t="s">
        <v>11</v>
      </c>
      <c r="R76" s="62"/>
      <c r="S76" s="63"/>
      <c r="T76" s="89">
        <f>T77+T79</f>
        <v>104233</v>
      </c>
      <c r="U76" s="89">
        <f>U77+U79</f>
        <v>100987.95</v>
      </c>
      <c r="V76" s="64">
        <f t="shared" si="4"/>
        <v>96.886734527452916</v>
      </c>
      <c r="W76" s="5"/>
    </row>
    <row r="77" spans="1:23" ht="53.45" customHeight="1" x14ac:dyDescent="0.25">
      <c r="A77" s="11"/>
      <c r="B77" s="42"/>
      <c r="C77" s="42"/>
      <c r="D77" s="13"/>
      <c r="E77" s="41"/>
      <c r="F77" s="41"/>
      <c r="G77" s="41"/>
      <c r="H77" s="41"/>
      <c r="I77" s="12"/>
      <c r="J77" s="65" t="s">
        <v>93</v>
      </c>
      <c r="K77" s="62">
        <v>871</v>
      </c>
      <c r="L77" s="61">
        <v>1</v>
      </c>
      <c r="M77" s="61">
        <v>13</v>
      </c>
      <c r="N77" s="62">
        <v>99</v>
      </c>
      <c r="O77" s="62">
        <v>9</v>
      </c>
      <c r="P77" s="62" t="s">
        <v>8</v>
      </c>
      <c r="Q77" s="62" t="s">
        <v>94</v>
      </c>
      <c r="R77" s="62"/>
      <c r="S77" s="63"/>
      <c r="T77" s="89">
        <f>T78</f>
        <v>21833</v>
      </c>
      <c r="U77" s="89">
        <f>U78</f>
        <v>20987.95</v>
      </c>
      <c r="V77" s="64">
        <f t="shared" si="4"/>
        <v>96.129482892868594</v>
      </c>
      <c r="W77" s="5"/>
    </row>
    <row r="78" spans="1:23" ht="27" customHeight="1" x14ac:dyDescent="0.25">
      <c r="A78" s="11"/>
      <c r="B78" s="42"/>
      <c r="C78" s="42"/>
      <c r="D78" s="13"/>
      <c r="E78" s="41"/>
      <c r="F78" s="41"/>
      <c r="G78" s="41"/>
      <c r="H78" s="41"/>
      <c r="I78" s="12"/>
      <c r="J78" s="65" t="s">
        <v>62</v>
      </c>
      <c r="K78" s="62">
        <v>871</v>
      </c>
      <c r="L78" s="61">
        <v>1</v>
      </c>
      <c r="M78" s="61">
        <v>13</v>
      </c>
      <c r="N78" s="62">
        <v>99</v>
      </c>
      <c r="O78" s="62">
        <v>9</v>
      </c>
      <c r="P78" s="62" t="s">
        <v>8</v>
      </c>
      <c r="Q78" s="62" t="s">
        <v>94</v>
      </c>
      <c r="R78" s="62" t="s">
        <v>61</v>
      </c>
      <c r="S78" s="63"/>
      <c r="T78" s="89">
        <v>21833</v>
      </c>
      <c r="U78" s="89">
        <v>20987.95</v>
      </c>
      <c r="V78" s="64">
        <f t="shared" si="4"/>
        <v>96.129482892868594</v>
      </c>
      <c r="W78" s="5"/>
    </row>
    <row r="79" spans="1:23" ht="55.15" customHeight="1" x14ac:dyDescent="0.25">
      <c r="A79" s="11"/>
      <c r="B79" s="42"/>
      <c r="C79" s="42"/>
      <c r="D79" s="13"/>
      <c r="E79" s="41"/>
      <c r="F79" s="41"/>
      <c r="G79" s="41"/>
      <c r="H79" s="41"/>
      <c r="I79" s="12"/>
      <c r="J79" s="65" t="s">
        <v>95</v>
      </c>
      <c r="K79" s="62">
        <v>871</v>
      </c>
      <c r="L79" s="61">
        <v>1</v>
      </c>
      <c r="M79" s="61">
        <v>13</v>
      </c>
      <c r="N79" s="62">
        <v>99</v>
      </c>
      <c r="O79" s="62">
        <v>9</v>
      </c>
      <c r="P79" s="62" t="s">
        <v>8</v>
      </c>
      <c r="Q79" s="62" t="s">
        <v>136</v>
      </c>
      <c r="R79" s="62"/>
      <c r="S79" s="63"/>
      <c r="T79" s="89">
        <f>T80</f>
        <v>82400</v>
      </c>
      <c r="U79" s="89">
        <f>U80</f>
        <v>80000</v>
      </c>
      <c r="V79" s="64">
        <f t="shared" si="4"/>
        <v>97.087378640776706</v>
      </c>
      <c r="W79" s="5"/>
    </row>
    <row r="80" spans="1:23" ht="16.5" customHeight="1" x14ac:dyDescent="0.25">
      <c r="A80" s="11"/>
      <c r="B80" s="42"/>
      <c r="C80" s="42"/>
      <c r="D80" s="13"/>
      <c r="E80" s="41"/>
      <c r="F80" s="41"/>
      <c r="G80" s="41"/>
      <c r="H80" s="41"/>
      <c r="I80" s="12"/>
      <c r="J80" s="65" t="s">
        <v>96</v>
      </c>
      <c r="K80" s="62">
        <v>871</v>
      </c>
      <c r="L80" s="61">
        <v>1</v>
      </c>
      <c r="M80" s="61">
        <v>13</v>
      </c>
      <c r="N80" s="62">
        <v>99</v>
      </c>
      <c r="O80" s="62">
        <v>9</v>
      </c>
      <c r="P80" s="62" t="s">
        <v>8</v>
      </c>
      <c r="Q80" s="62" t="s">
        <v>136</v>
      </c>
      <c r="R80" s="62" t="s">
        <v>98</v>
      </c>
      <c r="S80" s="63"/>
      <c r="T80" s="89">
        <v>82400</v>
      </c>
      <c r="U80" s="89">
        <v>80000</v>
      </c>
      <c r="V80" s="64">
        <f t="shared" si="4"/>
        <v>97.087378640776706</v>
      </c>
      <c r="W80" s="5"/>
    </row>
    <row r="81" spans="1:23" ht="15" customHeight="1" x14ac:dyDescent="0.25">
      <c r="A81" s="11"/>
      <c r="B81" s="15">
        <v>100</v>
      </c>
      <c r="C81" s="15">
        <v>106</v>
      </c>
      <c r="D81" s="10">
        <v>106</v>
      </c>
      <c r="E81" s="17" t="s">
        <v>14</v>
      </c>
      <c r="F81" s="17" t="s">
        <v>24</v>
      </c>
      <c r="G81" s="16" t="s">
        <v>34</v>
      </c>
      <c r="H81" s="15" t="s">
        <v>35</v>
      </c>
      <c r="I81" s="6">
        <v>100</v>
      </c>
      <c r="J81" s="54" t="s">
        <v>22</v>
      </c>
      <c r="K81" s="55">
        <v>871</v>
      </c>
      <c r="L81" s="56">
        <v>2</v>
      </c>
      <c r="M81" s="56"/>
      <c r="N81" s="55"/>
      <c r="O81" s="55"/>
      <c r="P81" s="55"/>
      <c r="Q81" s="55"/>
      <c r="R81" s="55"/>
      <c r="S81" s="57"/>
      <c r="T81" s="88">
        <f>T82</f>
        <v>182266.44</v>
      </c>
      <c r="U81" s="88">
        <f t="shared" ref="U81:U84" si="9">U82</f>
        <v>182266.44</v>
      </c>
      <c r="V81" s="58">
        <f t="shared" si="4"/>
        <v>100</v>
      </c>
      <c r="W81" s="5"/>
    </row>
    <row r="82" spans="1:23" ht="28.9" customHeight="1" x14ac:dyDescent="0.25">
      <c r="A82" s="11"/>
      <c r="B82" s="111" t="s">
        <v>33</v>
      </c>
      <c r="C82" s="111"/>
      <c r="D82" s="13">
        <v>106</v>
      </c>
      <c r="E82" s="112"/>
      <c r="F82" s="112"/>
      <c r="G82" s="112"/>
      <c r="H82" s="112"/>
      <c r="I82" s="12">
        <v>0</v>
      </c>
      <c r="J82" s="54" t="s">
        <v>82</v>
      </c>
      <c r="K82" s="55">
        <v>871</v>
      </c>
      <c r="L82" s="56">
        <v>2</v>
      </c>
      <c r="M82" s="56">
        <v>3</v>
      </c>
      <c r="N82" s="55"/>
      <c r="O82" s="55"/>
      <c r="P82" s="55"/>
      <c r="Q82" s="55"/>
      <c r="R82" s="55"/>
      <c r="S82" s="57"/>
      <c r="T82" s="88">
        <f>T83</f>
        <v>182266.44</v>
      </c>
      <c r="U82" s="88">
        <f t="shared" si="9"/>
        <v>182266.44</v>
      </c>
      <c r="V82" s="58">
        <f>V81</f>
        <v>100</v>
      </c>
      <c r="W82" s="5"/>
    </row>
    <row r="83" spans="1:23" ht="18.600000000000001" customHeight="1" x14ac:dyDescent="0.25">
      <c r="A83" s="11"/>
      <c r="B83" s="7">
        <v>100</v>
      </c>
      <c r="C83" s="7">
        <v>106</v>
      </c>
      <c r="D83" s="10">
        <v>106</v>
      </c>
      <c r="E83" s="9" t="s">
        <v>14</v>
      </c>
      <c r="F83" s="9" t="s">
        <v>24</v>
      </c>
      <c r="G83" s="8" t="s">
        <v>34</v>
      </c>
      <c r="H83" s="7" t="s">
        <v>33</v>
      </c>
      <c r="I83" s="6">
        <v>100</v>
      </c>
      <c r="J83" s="65" t="s">
        <v>13</v>
      </c>
      <c r="K83" s="62">
        <v>871</v>
      </c>
      <c r="L83" s="61">
        <v>2</v>
      </c>
      <c r="M83" s="61">
        <v>3</v>
      </c>
      <c r="N83" s="62">
        <v>99</v>
      </c>
      <c r="O83" s="62">
        <v>0</v>
      </c>
      <c r="P83" s="62" t="s">
        <v>8</v>
      </c>
      <c r="Q83" s="62" t="s">
        <v>11</v>
      </c>
      <c r="R83" s="62"/>
      <c r="S83" s="63"/>
      <c r="T83" s="89">
        <f>T84</f>
        <v>182266.44</v>
      </c>
      <c r="U83" s="89">
        <f>U84</f>
        <v>182266.44</v>
      </c>
      <c r="V83" s="64">
        <f>V82</f>
        <v>100</v>
      </c>
      <c r="W83" s="5"/>
    </row>
    <row r="84" spans="1:23" ht="30" customHeight="1" x14ac:dyDescent="0.25">
      <c r="A84" s="11"/>
      <c r="B84" s="13">
        <v>100</v>
      </c>
      <c r="C84" s="13">
        <v>106</v>
      </c>
      <c r="D84" s="10">
        <v>106</v>
      </c>
      <c r="E84" s="10"/>
      <c r="F84" s="10"/>
      <c r="G84" s="20"/>
      <c r="H84" s="13"/>
      <c r="I84" s="6">
        <v>200</v>
      </c>
      <c r="J84" s="65" t="s">
        <v>130</v>
      </c>
      <c r="K84" s="62">
        <v>871</v>
      </c>
      <c r="L84" s="61">
        <v>2</v>
      </c>
      <c r="M84" s="61">
        <v>3</v>
      </c>
      <c r="N84" s="62">
        <v>99</v>
      </c>
      <c r="O84" s="62">
        <v>9</v>
      </c>
      <c r="P84" s="62" t="s">
        <v>8</v>
      </c>
      <c r="Q84" s="62" t="s">
        <v>11</v>
      </c>
      <c r="R84" s="62"/>
      <c r="S84" s="63"/>
      <c r="T84" s="89">
        <f>T85</f>
        <v>182266.44</v>
      </c>
      <c r="U84" s="89">
        <f t="shared" si="9"/>
        <v>182266.44</v>
      </c>
      <c r="V84" s="64">
        <f>V83</f>
        <v>100</v>
      </c>
      <c r="W84" s="5"/>
    </row>
    <row r="85" spans="1:23" ht="42" customHeight="1" x14ac:dyDescent="0.25">
      <c r="A85" s="11"/>
      <c r="B85" s="14">
        <v>100</v>
      </c>
      <c r="C85" s="14">
        <v>106</v>
      </c>
      <c r="D85" s="10">
        <v>106</v>
      </c>
      <c r="E85" s="19"/>
      <c r="F85" s="19"/>
      <c r="G85" s="18"/>
      <c r="H85" s="14"/>
      <c r="I85" s="6">
        <v>800</v>
      </c>
      <c r="J85" s="65" t="s">
        <v>139</v>
      </c>
      <c r="K85" s="62">
        <v>871</v>
      </c>
      <c r="L85" s="61">
        <v>2</v>
      </c>
      <c r="M85" s="61">
        <v>3</v>
      </c>
      <c r="N85" s="62">
        <v>99</v>
      </c>
      <c r="O85" s="62">
        <v>9</v>
      </c>
      <c r="P85" s="62" t="s">
        <v>8</v>
      </c>
      <c r="Q85" s="62" t="s">
        <v>52</v>
      </c>
      <c r="R85" s="62"/>
      <c r="S85" s="63"/>
      <c r="T85" s="89">
        <f>T86+T87</f>
        <v>182266.44</v>
      </c>
      <c r="U85" s="89">
        <f>U86+U87</f>
        <v>182266.44</v>
      </c>
      <c r="V85" s="64">
        <f>V84</f>
        <v>100</v>
      </c>
      <c r="W85" s="5"/>
    </row>
    <row r="86" spans="1:23" ht="41.45" customHeight="1" x14ac:dyDescent="0.25">
      <c r="A86" s="11"/>
      <c r="B86" s="113" t="s">
        <v>31</v>
      </c>
      <c r="C86" s="113"/>
      <c r="D86" s="13">
        <v>106</v>
      </c>
      <c r="E86" s="110"/>
      <c r="F86" s="110"/>
      <c r="G86" s="110"/>
      <c r="H86" s="110"/>
      <c r="I86" s="12">
        <v>0</v>
      </c>
      <c r="J86" s="65" t="s">
        <v>83</v>
      </c>
      <c r="K86" s="62">
        <v>871</v>
      </c>
      <c r="L86" s="61">
        <v>2</v>
      </c>
      <c r="M86" s="61">
        <v>3</v>
      </c>
      <c r="N86" s="62">
        <v>99</v>
      </c>
      <c r="O86" s="62">
        <v>9</v>
      </c>
      <c r="P86" s="62" t="s">
        <v>8</v>
      </c>
      <c r="Q86" s="62" t="s">
        <v>52</v>
      </c>
      <c r="R86" s="62">
        <v>120</v>
      </c>
      <c r="S86" s="63"/>
      <c r="T86" s="89">
        <v>179266.44</v>
      </c>
      <c r="U86" s="89">
        <v>179266.44</v>
      </c>
      <c r="V86" s="64">
        <f>V85</f>
        <v>100</v>
      </c>
      <c r="W86" s="5"/>
    </row>
    <row r="87" spans="1:23" ht="40.9" customHeight="1" x14ac:dyDescent="0.25">
      <c r="A87" s="11"/>
      <c r="B87" s="40"/>
      <c r="C87" s="40"/>
      <c r="D87" s="13"/>
      <c r="E87" s="39"/>
      <c r="F87" s="39"/>
      <c r="G87" s="39"/>
      <c r="H87" s="39"/>
      <c r="I87" s="12"/>
      <c r="J87" s="65" t="s">
        <v>56</v>
      </c>
      <c r="K87" s="62">
        <v>871</v>
      </c>
      <c r="L87" s="61">
        <v>2</v>
      </c>
      <c r="M87" s="61">
        <v>3</v>
      </c>
      <c r="N87" s="62">
        <v>99</v>
      </c>
      <c r="O87" s="62">
        <v>9</v>
      </c>
      <c r="P87" s="62" t="s">
        <v>8</v>
      </c>
      <c r="Q87" s="62" t="s">
        <v>52</v>
      </c>
      <c r="R87" s="62">
        <v>240</v>
      </c>
      <c r="S87" s="63"/>
      <c r="T87" s="89">
        <v>3000</v>
      </c>
      <c r="U87" s="89">
        <v>3000</v>
      </c>
      <c r="V87" s="64">
        <f>U87/T87*100</f>
        <v>100</v>
      </c>
      <c r="W87" s="5"/>
    </row>
    <row r="88" spans="1:23" ht="40.9" customHeight="1" x14ac:dyDescent="0.25">
      <c r="A88" s="11"/>
      <c r="B88" s="106"/>
      <c r="C88" s="106"/>
      <c r="D88" s="13"/>
      <c r="E88" s="105"/>
      <c r="F88" s="105"/>
      <c r="G88" s="105"/>
      <c r="H88" s="105"/>
      <c r="I88" s="12"/>
      <c r="J88" s="54" t="s">
        <v>161</v>
      </c>
      <c r="K88" s="55" t="s">
        <v>137</v>
      </c>
      <c r="L88" s="56">
        <v>3</v>
      </c>
      <c r="M88" s="56"/>
      <c r="N88" s="55"/>
      <c r="O88" s="55"/>
      <c r="P88" s="55"/>
      <c r="Q88" s="55"/>
      <c r="R88" s="55"/>
      <c r="S88" s="57"/>
      <c r="T88" s="88">
        <f>T89</f>
        <v>60000</v>
      </c>
      <c r="U88" s="88">
        <f>U89</f>
        <v>50000</v>
      </c>
      <c r="V88" s="58">
        <f t="shared" ref="V88:V92" si="10">U88/T88*100</f>
        <v>83.333333333333343</v>
      </c>
      <c r="W88" s="5"/>
    </row>
    <row r="89" spans="1:23" ht="55.9" customHeight="1" x14ac:dyDescent="0.25">
      <c r="A89" s="11"/>
      <c r="B89" s="106"/>
      <c r="C89" s="106"/>
      <c r="D89" s="13"/>
      <c r="E89" s="105"/>
      <c r="F89" s="105"/>
      <c r="G89" s="105"/>
      <c r="H89" s="105"/>
      <c r="I89" s="12"/>
      <c r="J89" s="65" t="s">
        <v>162</v>
      </c>
      <c r="K89" s="62" t="s">
        <v>137</v>
      </c>
      <c r="L89" s="61">
        <v>3</v>
      </c>
      <c r="M89" s="61">
        <v>10</v>
      </c>
      <c r="N89" s="62" t="s">
        <v>8</v>
      </c>
      <c r="O89" s="62">
        <v>0</v>
      </c>
      <c r="P89" s="62" t="s">
        <v>8</v>
      </c>
      <c r="Q89" s="62" t="s">
        <v>11</v>
      </c>
      <c r="R89" s="62"/>
      <c r="S89" s="63"/>
      <c r="T89" s="89">
        <f>T90</f>
        <v>60000</v>
      </c>
      <c r="U89" s="89">
        <f>U90</f>
        <v>50000</v>
      </c>
      <c r="V89" s="64">
        <f t="shared" si="10"/>
        <v>83.333333333333343</v>
      </c>
      <c r="W89" s="5"/>
    </row>
    <row r="90" spans="1:23" ht="69" customHeight="1" x14ac:dyDescent="0.25">
      <c r="A90" s="11"/>
      <c r="B90" s="106"/>
      <c r="C90" s="106"/>
      <c r="D90" s="13"/>
      <c r="E90" s="105"/>
      <c r="F90" s="105"/>
      <c r="G90" s="105"/>
      <c r="H90" s="105"/>
      <c r="I90" s="12"/>
      <c r="J90" s="65" t="s">
        <v>163</v>
      </c>
      <c r="K90" s="62" t="s">
        <v>137</v>
      </c>
      <c r="L90" s="61">
        <v>3</v>
      </c>
      <c r="M90" s="61">
        <v>10</v>
      </c>
      <c r="N90" s="62" t="s">
        <v>168</v>
      </c>
      <c r="O90" s="62">
        <v>0</v>
      </c>
      <c r="P90" s="62" t="s">
        <v>8</v>
      </c>
      <c r="Q90" s="62" t="s">
        <v>11</v>
      </c>
      <c r="R90" s="62"/>
      <c r="S90" s="63"/>
      <c r="T90" s="89">
        <f>T91+T95</f>
        <v>60000</v>
      </c>
      <c r="U90" s="89">
        <f>U91+U95</f>
        <v>50000</v>
      </c>
      <c r="V90" s="64">
        <f t="shared" si="10"/>
        <v>83.333333333333343</v>
      </c>
      <c r="W90" s="5"/>
    </row>
    <row r="91" spans="1:23" ht="25.5" x14ac:dyDescent="0.25">
      <c r="A91" s="11"/>
      <c r="B91" s="106"/>
      <c r="C91" s="106"/>
      <c r="D91" s="13"/>
      <c r="E91" s="105"/>
      <c r="F91" s="105"/>
      <c r="G91" s="105"/>
      <c r="H91" s="105"/>
      <c r="I91" s="12"/>
      <c r="J91" s="65" t="s">
        <v>102</v>
      </c>
      <c r="K91" s="62" t="s">
        <v>137</v>
      </c>
      <c r="L91" s="61">
        <v>3</v>
      </c>
      <c r="M91" s="61">
        <v>10</v>
      </c>
      <c r="N91" s="62" t="s">
        <v>168</v>
      </c>
      <c r="O91" s="62" t="s">
        <v>101</v>
      </c>
      <c r="P91" s="62" t="s">
        <v>8</v>
      </c>
      <c r="Q91" s="62" t="s">
        <v>11</v>
      </c>
      <c r="R91" s="62"/>
      <c r="S91" s="63"/>
      <c r="T91" s="89">
        <f t="shared" ref="T91:U93" si="11">T92</f>
        <v>50000</v>
      </c>
      <c r="U91" s="89">
        <f t="shared" si="11"/>
        <v>50000</v>
      </c>
      <c r="V91" s="64">
        <f t="shared" si="10"/>
        <v>100</v>
      </c>
      <c r="W91" s="5"/>
    </row>
    <row r="92" spans="1:23" ht="26.45" customHeight="1" x14ac:dyDescent="0.25">
      <c r="A92" s="11"/>
      <c r="B92" s="106"/>
      <c r="C92" s="106"/>
      <c r="D92" s="13"/>
      <c r="E92" s="105"/>
      <c r="F92" s="105"/>
      <c r="G92" s="105"/>
      <c r="H92" s="105"/>
      <c r="I92" s="12"/>
      <c r="J92" s="65" t="s">
        <v>164</v>
      </c>
      <c r="K92" s="62" t="s">
        <v>137</v>
      </c>
      <c r="L92" s="61">
        <v>3</v>
      </c>
      <c r="M92" s="61">
        <v>10</v>
      </c>
      <c r="N92" s="62" t="s">
        <v>168</v>
      </c>
      <c r="O92" s="62" t="s">
        <v>101</v>
      </c>
      <c r="P92" s="62" t="s">
        <v>63</v>
      </c>
      <c r="Q92" s="62" t="s">
        <v>11</v>
      </c>
      <c r="R92" s="62"/>
      <c r="S92" s="63"/>
      <c r="T92" s="89">
        <f t="shared" si="11"/>
        <v>50000</v>
      </c>
      <c r="U92" s="89">
        <f t="shared" si="11"/>
        <v>50000</v>
      </c>
      <c r="V92" s="64">
        <f t="shared" si="10"/>
        <v>100</v>
      </c>
      <c r="W92" s="5"/>
    </row>
    <row r="93" spans="1:23" ht="15" customHeight="1" x14ac:dyDescent="0.25">
      <c r="A93" s="11"/>
      <c r="B93" s="106"/>
      <c r="C93" s="106"/>
      <c r="D93" s="13"/>
      <c r="E93" s="105"/>
      <c r="F93" s="105"/>
      <c r="G93" s="105"/>
      <c r="H93" s="105"/>
      <c r="I93" s="12"/>
      <c r="J93" s="65" t="s">
        <v>165</v>
      </c>
      <c r="K93" s="62" t="s">
        <v>137</v>
      </c>
      <c r="L93" s="61">
        <v>3</v>
      </c>
      <c r="M93" s="61">
        <v>10</v>
      </c>
      <c r="N93" s="62" t="s">
        <v>168</v>
      </c>
      <c r="O93" s="62" t="s">
        <v>101</v>
      </c>
      <c r="P93" s="62" t="s">
        <v>63</v>
      </c>
      <c r="Q93" s="62" t="s">
        <v>169</v>
      </c>
      <c r="R93" s="62"/>
      <c r="S93" s="63"/>
      <c r="T93" s="89">
        <f t="shared" si="11"/>
        <v>50000</v>
      </c>
      <c r="U93" s="89">
        <f t="shared" si="11"/>
        <v>50000</v>
      </c>
      <c r="V93" s="64">
        <f t="shared" ref="V93:V97" si="12">U93/T93*100</f>
        <v>100</v>
      </c>
      <c r="W93" s="5"/>
    </row>
    <row r="94" spans="1:23" ht="39.6" customHeight="1" x14ac:dyDescent="0.25">
      <c r="A94" s="11"/>
      <c r="B94" s="106"/>
      <c r="C94" s="106"/>
      <c r="D94" s="13"/>
      <c r="E94" s="105"/>
      <c r="F94" s="105"/>
      <c r="G94" s="105"/>
      <c r="H94" s="105"/>
      <c r="I94" s="12"/>
      <c r="J94" s="65" t="s">
        <v>56</v>
      </c>
      <c r="K94" s="62" t="s">
        <v>137</v>
      </c>
      <c r="L94" s="61">
        <v>3</v>
      </c>
      <c r="M94" s="61">
        <v>10</v>
      </c>
      <c r="N94" s="62" t="s">
        <v>168</v>
      </c>
      <c r="O94" s="62" t="s">
        <v>101</v>
      </c>
      <c r="P94" s="62" t="s">
        <v>63</v>
      </c>
      <c r="Q94" s="62" t="s">
        <v>169</v>
      </c>
      <c r="R94" s="62" t="s">
        <v>55</v>
      </c>
      <c r="S94" s="63"/>
      <c r="T94" s="89">
        <v>50000</v>
      </c>
      <c r="U94" s="89">
        <v>50000</v>
      </c>
      <c r="V94" s="64">
        <f t="shared" si="12"/>
        <v>100</v>
      </c>
      <c r="W94" s="5"/>
    </row>
    <row r="95" spans="1:23" ht="54.6" customHeight="1" x14ac:dyDescent="0.25">
      <c r="A95" s="11"/>
      <c r="B95" s="106"/>
      <c r="C95" s="106"/>
      <c r="D95" s="13"/>
      <c r="E95" s="105"/>
      <c r="F95" s="105"/>
      <c r="G95" s="105"/>
      <c r="H95" s="105"/>
      <c r="I95" s="12"/>
      <c r="J95" s="65" t="s">
        <v>166</v>
      </c>
      <c r="K95" s="62" t="s">
        <v>137</v>
      </c>
      <c r="L95" s="61">
        <v>3</v>
      </c>
      <c r="M95" s="61">
        <v>10</v>
      </c>
      <c r="N95" s="62" t="s">
        <v>168</v>
      </c>
      <c r="O95" s="62" t="s">
        <v>101</v>
      </c>
      <c r="P95" s="62" t="s">
        <v>99</v>
      </c>
      <c r="Q95" s="62" t="s">
        <v>11</v>
      </c>
      <c r="R95" s="62"/>
      <c r="S95" s="63"/>
      <c r="T95" s="89">
        <f>T96</f>
        <v>10000</v>
      </c>
      <c r="U95" s="89">
        <f>U96</f>
        <v>0</v>
      </c>
      <c r="V95" s="64">
        <f t="shared" si="12"/>
        <v>0</v>
      </c>
      <c r="W95" s="5"/>
    </row>
    <row r="96" spans="1:23" ht="45.6" customHeight="1" x14ac:dyDescent="0.25">
      <c r="A96" s="11"/>
      <c r="B96" s="106"/>
      <c r="C96" s="106"/>
      <c r="D96" s="13"/>
      <c r="E96" s="105"/>
      <c r="F96" s="105"/>
      <c r="G96" s="105"/>
      <c r="H96" s="105"/>
      <c r="I96" s="12"/>
      <c r="J96" s="65" t="s">
        <v>167</v>
      </c>
      <c r="K96" s="62" t="s">
        <v>137</v>
      </c>
      <c r="L96" s="61">
        <v>3</v>
      </c>
      <c r="M96" s="61">
        <v>10</v>
      </c>
      <c r="N96" s="62" t="s">
        <v>168</v>
      </c>
      <c r="O96" s="62" t="s">
        <v>101</v>
      </c>
      <c r="P96" s="62" t="s">
        <v>99</v>
      </c>
      <c r="Q96" s="62" t="s">
        <v>170</v>
      </c>
      <c r="R96" s="62"/>
      <c r="S96" s="63"/>
      <c r="T96" s="89">
        <f>T97</f>
        <v>10000</v>
      </c>
      <c r="U96" s="89">
        <f>U97</f>
        <v>0</v>
      </c>
      <c r="V96" s="64">
        <f t="shared" si="12"/>
        <v>0</v>
      </c>
      <c r="W96" s="5"/>
    </row>
    <row r="97" spans="1:23" ht="42" customHeight="1" x14ac:dyDescent="0.25">
      <c r="A97" s="11"/>
      <c r="B97" s="106"/>
      <c r="C97" s="106"/>
      <c r="D97" s="13"/>
      <c r="E97" s="105"/>
      <c r="F97" s="105"/>
      <c r="G97" s="105"/>
      <c r="H97" s="105"/>
      <c r="I97" s="12"/>
      <c r="J97" s="65" t="s">
        <v>56</v>
      </c>
      <c r="K97" s="62" t="s">
        <v>137</v>
      </c>
      <c r="L97" s="61">
        <v>3</v>
      </c>
      <c r="M97" s="61">
        <v>10</v>
      </c>
      <c r="N97" s="62" t="s">
        <v>168</v>
      </c>
      <c r="O97" s="62" t="s">
        <v>101</v>
      </c>
      <c r="P97" s="62" t="s">
        <v>99</v>
      </c>
      <c r="Q97" s="62" t="s">
        <v>170</v>
      </c>
      <c r="R97" s="62" t="s">
        <v>55</v>
      </c>
      <c r="S97" s="63"/>
      <c r="T97" s="89">
        <v>10000</v>
      </c>
      <c r="U97" s="89">
        <v>0</v>
      </c>
      <c r="V97" s="64">
        <f t="shared" si="12"/>
        <v>0</v>
      </c>
      <c r="W97" s="5"/>
    </row>
    <row r="98" spans="1:23" ht="15" customHeight="1" x14ac:dyDescent="0.25">
      <c r="A98" s="11"/>
      <c r="B98" s="42"/>
      <c r="C98" s="42"/>
      <c r="D98" s="13"/>
      <c r="E98" s="41"/>
      <c r="F98" s="41"/>
      <c r="G98" s="41"/>
      <c r="H98" s="41"/>
      <c r="I98" s="12"/>
      <c r="J98" s="54" t="s">
        <v>21</v>
      </c>
      <c r="K98" s="55">
        <v>871</v>
      </c>
      <c r="L98" s="56">
        <v>4</v>
      </c>
      <c r="M98" s="56"/>
      <c r="N98" s="55"/>
      <c r="O98" s="55"/>
      <c r="P98" s="55"/>
      <c r="Q98" s="55"/>
      <c r="R98" s="55"/>
      <c r="S98" s="57"/>
      <c r="T98" s="88">
        <f>T99+T110</f>
        <v>5618000</v>
      </c>
      <c r="U98" s="88">
        <f>U99+U110</f>
        <v>5410295.2800000003</v>
      </c>
      <c r="V98" s="58">
        <f t="shared" ref="V98:V101" si="13">U98/T98*100</f>
        <v>96.302870772516911</v>
      </c>
      <c r="W98" s="5"/>
    </row>
    <row r="99" spans="1:23" ht="27.6" customHeight="1" x14ac:dyDescent="0.25">
      <c r="A99" s="11"/>
      <c r="B99" s="42"/>
      <c r="C99" s="42"/>
      <c r="D99" s="13"/>
      <c r="E99" s="41"/>
      <c r="F99" s="41"/>
      <c r="G99" s="41"/>
      <c r="H99" s="41"/>
      <c r="I99" s="12"/>
      <c r="J99" s="54" t="s">
        <v>20</v>
      </c>
      <c r="K99" s="55">
        <v>871</v>
      </c>
      <c r="L99" s="56">
        <v>4</v>
      </c>
      <c r="M99" s="56">
        <v>9</v>
      </c>
      <c r="N99" s="55"/>
      <c r="O99" s="55"/>
      <c r="P99" s="55"/>
      <c r="Q99" s="55"/>
      <c r="R99" s="55"/>
      <c r="S99" s="57"/>
      <c r="T99" s="88">
        <f>T100</f>
        <v>5333000</v>
      </c>
      <c r="U99" s="88">
        <f>U100</f>
        <v>5193295.28</v>
      </c>
      <c r="V99" s="58">
        <f t="shared" si="13"/>
        <v>97.380372773298348</v>
      </c>
      <c r="W99" s="5"/>
    </row>
    <row r="100" spans="1:23" ht="79.900000000000006" customHeight="1" x14ac:dyDescent="0.25">
      <c r="A100" s="11"/>
      <c r="B100" s="42"/>
      <c r="C100" s="42"/>
      <c r="D100" s="13"/>
      <c r="E100" s="41"/>
      <c r="F100" s="41"/>
      <c r="G100" s="41"/>
      <c r="H100" s="41"/>
      <c r="I100" s="12"/>
      <c r="J100" s="65" t="s">
        <v>112</v>
      </c>
      <c r="K100" s="62">
        <v>871</v>
      </c>
      <c r="L100" s="61">
        <v>4</v>
      </c>
      <c r="M100" s="61">
        <v>9</v>
      </c>
      <c r="N100" s="62" t="s">
        <v>89</v>
      </c>
      <c r="O100" s="62">
        <v>0</v>
      </c>
      <c r="P100" s="62" t="s">
        <v>8</v>
      </c>
      <c r="Q100" s="62" t="s">
        <v>11</v>
      </c>
      <c r="R100" s="62"/>
      <c r="S100" s="57"/>
      <c r="T100" s="89">
        <f>T101</f>
        <v>5333000</v>
      </c>
      <c r="U100" s="89">
        <f>U101</f>
        <v>5193295.28</v>
      </c>
      <c r="V100" s="64">
        <f t="shared" si="13"/>
        <v>97.380372773298348</v>
      </c>
      <c r="W100" s="5"/>
    </row>
    <row r="101" spans="1:23" ht="27" customHeight="1" x14ac:dyDescent="0.25">
      <c r="A101" s="11"/>
      <c r="B101" s="87"/>
      <c r="C101" s="87"/>
      <c r="D101" s="13"/>
      <c r="E101" s="86"/>
      <c r="F101" s="86"/>
      <c r="G101" s="86"/>
      <c r="H101" s="86"/>
      <c r="I101" s="12"/>
      <c r="J101" s="65" t="s">
        <v>102</v>
      </c>
      <c r="K101" s="62">
        <v>871</v>
      </c>
      <c r="L101" s="61">
        <v>4</v>
      </c>
      <c r="M101" s="61">
        <v>9</v>
      </c>
      <c r="N101" s="62" t="s">
        <v>89</v>
      </c>
      <c r="O101" s="62" t="s">
        <v>101</v>
      </c>
      <c r="P101" s="62" t="s">
        <v>8</v>
      </c>
      <c r="Q101" s="62" t="s">
        <v>11</v>
      </c>
      <c r="R101" s="62"/>
      <c r="S101" s="57"/>
      <c r="T101" s="89">
        <f>T102+T107</f>
        <v>5333000</v>
      </c>
      <c r="U101" s="89">
        <f>U102+U107</f>
        <v>5193295.28</v>
      </c>
      <c r="V101" s="64">
        <f t="shared" si="13"/>
        <v>97.380372773298348</v>
      </c>
      <c r="W101" s="5"/>
    </row>
    <row r="102" spans="1:23" ht="80.45" customHeight="1" x14ac:dyDescent="0.25">
      <c r="A102" s="11"/>
      <c r="B102" s="87"/>
      <c r="C102" s="87"/>
      <c r="D102" s="13"/>
      <c r="E102" s="86"/>
      <c r="F102" s="86"/>
      <c r="G102" s="86"/>
      <c r="H102" s="86"/>
      <c r="I102" s="12"/>
      <c r="J102" s="65" t="s">
        <v>113</v>
      </c>
      <c r="K102" s="62">
        <v>871</v>
      </c>
      <c r="L102" s="61">
        <v>4</v>
      </c>
      <c r="M102" s="61">
        <v>9</v>
      </c>
      <c r="N102" s="62" t="s">
        <v>89</v>
      </c>
      <c r="O102" s="62" t="s">
        <v>101</v>
      </c>
      <c r="P102" s="62" t="s">
        <v>99</v>
      </c>
      <c r="Q102" s="62" t="s">
        <v>11</v>
      </c>
      <c r="R102" s="62"/>
      <c r="S102" s="57"/>
      <c r="T102" s="89">
        <f>T103+T105</f>
        <v>4725600</v>
      </c>
      <c r="U102" s="89">
        <f>U103+U105</f>
        <v>4585900.83</v>
      </c>
      <c r="V102" s="64">
        <f t="shared" ref="V102" si="14">U102/T102*100</f>
        <v>97.043779202640934</v>
      </c>
      <c r="W102" s="5"/>
    </row>
    <row r="103" spans="1:23" ht="43.9" customHeight="1" x14ac:dyDescent="0.25">
      <c r="A103" s="11"/>
      <c r="B103" s="40"/>
      <c r="C103" s="40"/>
      <c r="D103" s="13"/>
      <c r="E103" s="39"/>
      <c r="F103" s="39"/>
      <c r="G103" s="39"/>
      <c r="H103" s="39"/>
      <c r="I103" s="12"/>
      <c r="J103" s="65" t="s">
        <v>114</v>
      </c>
      <c r="K103" s="62">
        <v>871</v>
      </c>
      <c r="L103" s="61">
        <v>4</v>
      </c>
      <c r="M103" s="61">
        <v>9</v>
      </c>
      <c r="N103" s="62" t="s">
        <v>89</v>
      </c>
      <c r="O103" s="62" t="s">
        <v>101</v>
      </c>
      <c r="P103" s="62" t="s">
        <v>99</v>
      </c>
      <c r="Q103" s="62" t="s">
        <v>73</v>
      </c>
      <c r="R103" s="62"/>
      <c r="S103" s="63"/>
      <c r="T103" s="89">
        <f>T104</f>
        <v>465000</v>
      </c>
      <c r="U103" s="89">
        <f t="shared" ref="U103" si="15">U104</f>
        <v>458033.25</v>
      </c>
      <c r="V103" s="64">
        <f>U103/T103*100</f>
        <v>98.501774193548385</v>
      </c>
      <c r="W103" s="5"/>
    </row>
    <row r="104" spans="1:23" ht="42" customHeight="1" x14ac:dyDescent="0.25">
      <c r="A104" s="11"/>
      <c r="B104" s="40"/>
      <c r="C104" s="40"/>
      <c r="D104" s="13"/>
      <c r="E104" s="39"/>
      <c r="F104" s="39"/>
      <c r="G104" s="39"/>
      <c r="H104" s="39"/>
      <c r="I104" s="12"/>
      <c r="J104" s="65" t="s">
        <v>56</v>
      </c>
      <c r="K104" s="62">
        <v>871</v>
      </c>
      <c r="L104" s="61">
        <v>4</v>
      </c>
      <c r="M104" s="61">
        <v>9</v>
      </c>
      <c r="N104" s="62" t="s">
        <v>89</v>
      </c>
      <c r="O104" s="62" t="s">
        <v>101</v>
      </c>
      <c r="P104" s="62" t="s">
        <v>99</v>
      </c>
      <c r="Q104" s="62" t="s">
        <v>73</v>
      </c>
      <c r="R104" s="62">
        <v>240</v>
      </c>
      <c r="S104" s="63"/>
      <c r="T104" s="89">
        <v>465000</v>
      </c>
      <c r="U104" s="89">
        <v>458033.25</v>
      </c>
      <c r="V104" s="64">
        <f>U104/T104*100</f>
        <v>98.501774193548385</v>
      </c>
      <c r="W104" s="5"/>
    </row>
    <row r="105" spans="1:23" ht="81.599999999999994" customHeight="1" x14ac:dyDescent="0.25">
      <c r="A105" s="11"/>
      <c r="B105" s="30"/>
      <c r="C105" s="30"/>
      <c r="D105" s="13"/>
      <c r="E105" s="29"/>
      <c r="F105" s="29"/>
      <c r="G105" s="29"/>
      <c r="H105" s="29"/>
      <c r="I105" s="12"/>
      <c r="J105" s="65" t="s">
        <v>175</v>
      </c>
      <c r="K105" s="62">
        <v>871</v>
      </c>
      <c r="L105" s="61">
        <v>4</v>
      </c>
      <c r="M105" s="61">
        <v>9</v>
      </c>
      <c r="N105" s="62" t="s">
        <v>89</v>
      </c>
      <c r="O105" s="62" t="s">
        <v>101</v>
      </c>
      <c r="P105" s="62" t="s">
        <v>99</v>
      </c>
      <c r="Q105" s="62" t="s">
        <v>171</v>
      </c>
      <c r="R105" s="62"/>
      <c r="S105" s="63"/>
      <c r="T105" s="89">
        <f>T106</f>
        <v>4260600</v>
      </c>
      <c r="U105" s="89">
        <f t="shared" ref="U105" si="16">U106</f>
        <v>4127867.58</v>
      </c>
      <c r="V105" s="64">
        <f>U105/T105*100</f>
        <v>96.884654274045914</v>
      </c>
      <c r="W105" s="5"/>
    </row>
    <row r="106" spans="1:23" ht="42.6" customHeight="1" x14ac:dyDescent="0.25">
      <c r="A106" s="11"/>
      <c r="B106" s="30"/>
      <c r="C106" s="30"/>
      <c r="D106" s="13"/>
      <c r="E106" s="29"/>
      <c r="F106" s="29"/>
      <c r="G106" s="29"/>
      <c r="H106" s="29"/>
      <c r="I106" s="12"/>
      <c r="J106" s="65" t="s">
        <v>56</v>
      </c>
      <c r="K106" s="62">
        <v>871</v>
      </c>
      <c r="L106" s="61">
        <v>4</v>
      </c>
      <c r="M106" s="61">
        <v>9</v>
      </c>
      <c r="N106" s="62" t="s">
        <v>89</v>
      </c>
      <c r="O106" s="62" t="s">
        <v>101</v>
      </c>
      <c r="P106" s="62" t="s">
        <v>99</v>
      </c>
      <c r="Q106" s="62" t="s">
        <v>171</v>
      </c>
      <c r="R106" s="62">
        <v>240</v>
      </c>
      <c r="S106" s="63"/>
      <c r="T106" s="89">
        <v>4260600</v>
      </c>
      <c r="U106" s="89">
        <v>4127867.58</v>
      </c>
      <c r="V106" s="64">
        <f>V105</f>
        <v>96.884654274045914</v>
      </c>
      <c r="W106" s="5"/>
    </row>
    <row r="107" spans="1:23" ht="66.599999999999994" customHeight="1" x14ac:dyDescent="0.25">
      <c r="A107" s="11"/>
      <c r="B107" s="87"/>
      <c r="C107" s="87"/>
      <c r="D107" s="13"/>
      <c r="E107" s="86"/>
      <c r="F107" s="86"/>
      <c r="G107" s="86"/>
      <c r="H107" s="86"/>
      <c r="I107" s="12"/>
      <c r="J107" s="65" t="s">
        <v>104</v>
      </c>
      <c r="K107" s="62">
        <v>871</v>
      </c>
      <c r="L107" s="61">
        <v>4</v>
      </c>
      <c r="M107" s="61">
        <v>9</v>
      </c>
      <c r="N107" s="62" t="s">
        <v>89</v>
      </c>
      <c r="O107" s="62" t="s">
        <v>101</v>
      </c>
      <c r="P107" s="62" t="s">
        <v>77</v>
      </c>
      <c r="Q107" s="62" t="s">
        <v>11</v>
      </c>
      <c r="R107" s="62"/>
      <c r="S107" s="63"/>
      <c r="T107" s="89">
        <f>T108</f>
        <v>607400</v>
      </c>
      <c r="U107" s="89">
        <f>U108</f>
        <v>607394.44999999995</v>
      </c>
      <c r="V107" s="64">
        <f>U107/T107*100</f>
        <v>99.999086269344744</v>
      </c>
      <c r="W107" s="5"/>
    </row>
    <row r="108" spans="1:23" ht="78.599999999999994" customHeight="1" x14ac:dyDescent="0.25">
      <c r="A108" s="11"/>
      <c r="B108" s="40"/>
      <c r="C108" s="40"/>
      <c r="D108" s="13"/>
      <c r="E108" s="39"/>
      <c r="F108" s="39"/>
      <c r="G108" s="39"/>
      <c r="H108" s="39"/>
      <c r="I108" s="12"/>
      <c r="J108" s="65" t="s">
        <v>175</v>
      </c>
      <c r="K108" s="62">
        <v>871</v>
      </c>
      <c r="L108" s="61">
        <v>4</v>
      </c>
      <c r="M108" s="61">
        <v>9</v>
      </c>
      <c r="N108" s="62" t="s">
        <v>89</v>
      </c>
      <c r="O108" s="62" t="s">
        <v>101</v>
      </c>
      <c r="P108" s="62" t="s">
        <v>77</v>
      </c>
      <c r="Q108" s="62" t="s">
        <v>171</v>
      </c>
      <c r="R108" s="62"/>
      <c r="S108" s="63"/>
      <c r="T108" s="89">
        <f>T109</f>
        <v>607400</v>
      </c>
      <c r="U108" s="89">
        <f>U109</f>
        <v>607394.44999999995</v>
      </c>
      <c r="V108" s="64">
        <f>U108/T108*100</f>
        <v>99.999086269344744</v>
      </c>
      <c r="W108" s="5"/>
    </row>
    <row r="109" spans="1:23" ht="43.15" customHeight="1" x14ac:dyDescent="0.25">
      <c r="A109" s="11"/>
      <c r="B109" s="40"/>
      <c r="C109" s="40"/>
      <c r="D109" s="13"/>
      <c r="E109" s="39"/>
      <c r="F109" s="39"/>
      <c r="G109" s="39"/>
      <c r="H109" s="39"/>
      <c r="I109" s="12"/>
      <c r="J109" s="65" t="s">
        <v>56</v>
      </c>
      <c r="K109" s="62">
        <v>871</v>
      </c>
      <c r="L109" s="61">
        <v>4</v>
      </c>
      <c r="M109" s="61">
        <v>9</v>
      </c>
      <c r="N109" s="62" t="s">
        <v>89</v>
      </c>
      <c r="O109" s="62" t="s">
        <v>101</v>
      </c>
      <c r="P109" s="62" t="s">
        <v>77</v>
      </c>
      <c r="Q109" s="62" t="s">
        <v>171</v>
      </c>
      <c r="R109" s="62">
        <v>240</v>
      </c>
      <c r="S109" s="63"/>
      <c r="T109" s="89">
        <v>607400</v>
      </c>
      <c r="U109" s="89">
        <v>607394.44999999995</v>
      </c>
      <c r="V109" s="64">
        <f>U109/T109*100</f>
        <v>99.999086269344744</v>
      </c>
      <c r="W109" s="5"/>
    </row>
    <row r="110" spans="1:23" ht="29.25" customHeight="1" x14ac:dyDescent="0.25">
      <c r="A110" s="11"/>
      <c r="B110" s="40"/>
      <c r="C110" s="40"/>
      <c r="D110" s="13"/>
      <c r="E110" s="39"/>
      <c r="F110" s="39"/>
      <c r="G110" s="39"/>
      <c r="H110" s="39"/>
      <c r="I110" s="12"/>
      <c r="J110" s="54" t="s">
        <v>66</v>
      </c>
      <c r="K110" s="55">
        <v>871</v>
      </c>
      <c r="L110" s="56">
        <v>4</v>
      </c>
      <c r="M110" s="56">
        <v>12</v>
      </c>
      <c r="N110" s="55"/>
      <c r="O110" s="55"/>
      <c r="P110" s="55"/>
      <c r="Q110" s="55"/>
      <c r="R110" s="55"/>
      <c r="S110" s="57"/>
      <c r="T110" s="88">
        <f>T111</f>
        <v>285000</v>
      </c>
      <c r="U110" s="88">
        <f>U111</f>
        <v>217000</v>
      </c>
      <c r="V110" s="58">
        <f>U110/T110*100</f>
        <v>76.140350877192986</v>
      </c>
      <c r="W110" s="5"/>
    </row>
    <row r="111" spans="1:23" ht="75.75" customHeight="1" x14ac:dyDescent="0.25">
      <c r="A111" s="11"/>
      <c r="B111" s="36"/>
      <c r="C111" s="36"/>
      <c r="D111" s="13"/>
      <c r="E111" s="37"/>
      <c r="F111" s="37"/>
      <c r="G111" s="37"/>
      <c r="H111" s="37"/>
      <c r="I111" s="12"/>
      <c r="J111" s="65" t="s">
        <v>109</v>
      </c>
      <c r="K111" s="62">
        <v>871</v>
      </c>
      <c r="L111" s="61">
        <v>4</v>
      </c>
      <c r="M111" s="61">
        <v>12</v>
      </c>
      <c r="N111" s="62" t="s">
        <v>88</v>
      </c>
      <c r="O111" s="62">
        <v>0</v>
      </c>
      <c r="P111" s="62" t="s">
        <v>8</v>
      </c>
      <c r="Q111" s="62" t="s">
        <v>11</v>
      </c>
      <c r="R111" s="62"/>
      <c r="S111" s="63"/>
      <c r="T111" s="89">
        <f>T113</f>
        <v>285000</v>
      </c>
      <c r="U111" s="89">
        <f>U113</f>
        <v>217000</v>
      </c>
      <c r="V111" s="64">
        <f>U111/T111*100</f>
        <v>76.140350877192986</v>
      </c>
      <c r="W111" s="5"/>
    </row>
    <row r="112" spans="1:23" ht="26.25" customHeight="1" x14ac:dyDescent="0.25">
      <c r="A112" s="11"/>
      <c r="B112" s="87"/>
      <c r="C112" s="87"/>
      <c r="D112" s="13"/>
      <c r="E112" s="86"/>
      <c r="F112" s="86"/>
      <c r="G112" s="86"/>
      <c r="H112" s="86"/>
      <c r="I112" s="12"/>
      <c r="J112" s="65" t="s">
        <v>102</v>
      </c>
      <c r="K112" s="62">
        <v>871</v>
      </c>
      <c r="L112" s="61">
        <v>4</v>
      </c>
      <c r="M112" s="61">
        <v>12</v>
      </c>
      <c r="N112" s="62" t="s">
        <v>88</v>
      </c>
      <c r="O112" s="62" t="s">
        <v>101</v>
      </c>
      <c r="P112" s="62" t="s">
        <v>8</v>
      </c>
      <c r="Q112" s="62" t="s">
        <v>11</v>
      </c>
      <c r="R112" s="62"/>
      <c r="S112" s="63"/>
      <c r="T112" s="89">
        <f>T113</f>
        <v>285000</v>
      </c>
      <c r="U112" s="89">
        <f>U113</f>
        <v>217000</v>
      </c>
      <c r="V112" s="64">
        <f>V113</f>
        <v>76.140350877192986</v>
      </c>
      <c r="W112" s="5"/>
    </row>
    <row r="113" spans="1:23" ht="40.9" customHeight="1" x14ac:dyDescent="0.25">
      <c r="A113" s="11"/>
      <c r="B113" s="36"/>
      <c r="C113" s="36"/>
      <c r="D113" s="13"/>
      <c r="E113" s="37"/>
      <c r="F113" s="37"/>
      <c r="G113" s="37"/>
      <c r="H113" s="37"/>
      <c r="I113" s="12"/>
      <c r="J113" s="65" t="s">
        <v>115</v>
      </c>
      <c r="K113" s="62">
        <v>871</v>
      </c>
      <c r="L113" s="61">
        <v>4</v>
      </c>
      <c r="M113" s="61">
        <v>12</v>
      </c>
      <c r="N113" s="62" t="s">
        <v>88</v>
      </c>
      <c r="O113" s="62" t="s">
        <v>101</v>
      </c>
      <c r="P113" s="62" t="s">
        <v>77</v>
      </c>
      <c r="Q113" s="62" t="s">
        <v>11</v>
      </c>
      <c r="R113" s="62"/>
      <c r="S113" s="63"/>
      <c r="T113" s="89">
        <f t="shared" ref="T113:U114" si="17">T114</f>
        <v>285000</v>
      </c>
      <c r="U113" s="89">
        <f t="shared" si="17"/>
        <v>217000</v>
      </c>
      <c r="V113" s="64">
        <f>V111</f>
        <v>76.140350877192986</v>
      </c>
      <c r="W113" s="5"/>
    </row>
    <row r="114" spans="1:23" ht="39" customHeight="1" x14ac:dyDescent="0.25">
      <c r="A114" s="11"/>
      <c r="B114" s="111" t="s">
        <v>32</v>
      </c>
      <c r="C114" s="111"/>
      <c r="D114" s="13">
        <v>106</v>
      </c>
      <c r="E114" s="112"/>
      <c r="F114" s="112"/>
      <c r="G114" s="112"/>
      <c r="H114" s="112"/>
      <c r="I114" s="12">
        <v>0</v>
      </c>
      <c r="J114" s="65" t="s">
        <v>84</v>
      </c>
      <c r="K114" s="62">
        <v>871</v>
      </c>
      <c r="L114" s="61">
        <v>4</v>
      </c>
      <c r="M114" s="61">
        <v>12</v>
      </c>
      <c r="N114" s="62" t="s">
        <v>88</v>
      </c>
      <c r="O114" s="62" t="s">
        <v>101</v>
      </c>
      <c r="P114" s="62" t="s">
        <v>77</v>
      </c>
      <c r="Q114" s="62" t="s">
        <v>67</v>
      </c>
      <c r="R114" s="62"/>
      <c r="S114" s="57"/>
      <c r="T114" s="89">
        <f t="shared" si="17"/>
        <v>285000</v>
      </c>
      <c r="U114" s="89">
        <f t="shared" si="17"/>
        <v>217000</v>
      </c>
      <c r="V114" s="64">
        <f t="shared" ref="V114:V134" si="18">U114/T114*100</f>
        <v>76.140350877192986</v>
      </c>
      <c r="W114" s="5"/>
    </row>
    <row r="115" spans="1:23" ht="43.15" customHeight="1" x14ac:dyDescent="0.25">
      <c r="A115" s="11"/>
      <c r="B115" s="28"/>
      <c r="C115" s="28"/>
      <c r="D115" s="13"/>
      <c r="E115" s="17"/>
      <c r="F115" s="17"/>
      <c r="G115" s="16"/>
      <c r="H115" s="28"/>
      <c r="I115" s="12"/>
      <c r="J115" s="65" t="s">
        <v>92</v>
      </c>
      <c r="K115" s="62">
        <v>871</v>
      </c>
      <c r="L115" s="61">
        <v>4</v>
      </c>
      <c r="M115" s="61">
        <v>12</v>
      </c>
      <c r="N115" s="62" t="s">
        <v>88</v>
      </c>
      <c r="O115" s="62" t="s">
        <v>101</v>
      </c>
      <c r="P115" s="62" t="s">
        <v>77</v>
      </c>
      <c r="Q115" s="62" t="s">
        <v>67</v>
      </c>
      <c r="R115" s="62">
        <v>240</v>
      </c>
      <c r="S115" s="63"/>
      <c r="T115" s="89">
        <v>285000</v>
      </c>
      <c r="U115" s="89">
        <v>217000</v>
      </c>
      <c r="V115" s="64">
        <f t="shared" si="18"/>
        <v>76.140350877192986</v>
      </c>
      <c r="W115" s="5"/>
    </row>
    <row r="116" spans="1:23" ht="30.6" customHeight="1" x14ac:dyDescent="0.25">
      <c r="A116" s="11"/>
      <c r="B116" s="15">
        <v>100</v>
      </c>
      <c r="C116" s="15">
        <v>106</v>
      </c>
      <c r="D116" s="10">
        <v>106</v>
      </c>
      <c r="E116" s="17" t="s">
        <v>31</v>
      </c>
      <c r="F116" s="17" t="s">
        <v>30</v>
      </c>
      <c r="G116" s="16" t="s">
        <v>30</v>
      </c>
      <c r="H116" s="15" t="s">
        <v>32</v>
      </c>
      <c r="I116" s="6">
        <v>100</v>
      </c>
      <c r="J116" s="54" t="s">
        <v>17</v>
      </c>
      <c r="K116" s="55">
        <v>871</v>
      </c>
      <c r="L116" s="56">
        <v>5</v>
      </c>
      <c r="M116" s="56"/>
      <c r="N116" s="55"/>
      <c r="O116" s="55"/>
      <c r="P116" s="55"/>
      <c r="Q116" s="55"/>
      <c r="R116" s="55"/>
      <c r="S116" s="57"/>
      <c r="T116" s="88">
        <f>T117+T129</f>
        <v>4308805.8499999996</v>
      </c>
      <c r="U116" s="88">
        <f>U117+U129</f>
        <v>3879930.5</v>
      </c>
      <c r="V116" s="58">
        <f t="shared" si="18"/>
        <v>90.046538068082143</v>
      </c>
      <c r="W116" s="5"/>
    </row>
    <row r="117" spans="1:23" ht="14.25" customHeight="1" x14ac:dyDescent="0.25">
      <c r="A117" s="11"/>
      <c r="B117" s="14"/>
      <c r="C117" s="14"/>
      <c r="D117" s="10"/>
      <c r="E117" s="19"/>
      <c r="F117" s="19"/>
      <c r="G117" s="38"/>
      <c r="H117" s="14"/>
      <c r="I117" s="12"/>
      <c r="J117" s="54" t="s">
        <v>16</v>
      </c>
      <c r="K117" s="55">
        <v>871</v>
      </c>
      <c r="L117" s="56">
        <v>5</v>
      </c>
      <c r="M117" s="56">
        <v>2</v>
      </c>
      <c r="N117" s="55"/>
      <c r="O117" s="55"/>
      <c r="P117" s="55"/>
      <c r="Q117" s="55"/>
      <c r="R117" s="55"/>
      <c r="S117" s="84"/>
      <c r="T117" s="88">
        <f>T118+T123</f>
        <v>2724805.85</v>
      </c>
      <c r="U117" s="91">
        <f>U118+U123</f>
        <v>2540113.86</v>
      </c>
      <c r="V117" s="71">
        <f t="shared" si="18"/>
        <v>93.221829364466458</v>
      </c>
      <c r="W117" s="5"/>
    </row>
    <row r="118" spans="1:23" ht="67.150000000000006" customHeight="1" x14ac:dyDescent="0.25">
      <c r="A118" s="11"/>
      <c r="B118" s="14"/>
      <c r="C118" s="14"/>
      <c r="D118" s="10"/>
      <c r="E118" s="19"/>
      <c r="F118" s="19"/>
      <c r="G118" s="38"/>
      <c r="H118" s="14"/>
      <c r="I118" s="12"/>
      <c r="J118" s="65" t="s">
        <v>116</v>
      </c>
      <c r="K118" s="62">
        <v>871</v>
      </c>
      <c r="L118" s="61">
        <v>5</v>
      </c>
      <c r="M118" s="61">
        <v>2</v>
      </c>
      <c r="N118" s="62" t="s">
        <v>90</v>
      </c>
      <c r="O118" s="62">
        <v>0</v>
      </c>
      <c r="P118" s="62" t="s">
        <v>8</v>
      </c>
      <c r="Q118" s="62" t="s">
        <v>11</v>
      </c>
      <c r="R118" s="62"/>
      <c r="S118" s="69"/>
      <c r="T118" s="89">
        <f>T120</f>
        <v>1415000</v>
      </c>
      <c r="U118" s="90">
        <f>U120</f>
        <v>1405505.94</v>
      </c>
      <c r="V118" s="70">
        <f t="shared" si="18"/>
        <v>99.32904169611308</v>
      </c>
      <c r="W118" s="5"/>
    </row>
    <row r="119" spans="1:23" ht="27" customHeight="1" x14ac:dyDescent="0.25">
      <c r="A119" s="11"/>
      <c r="B119" s="14"/>
      <c r="C119" s="14"/>
      <c r="D119" s="10"/>
      <c r="E119" s="19"/>
      <c r="F119" s="19"/>
      <c r="G119" s="86"/>
      <c r="H119" s="14"/>
      <c r="I119" s="12"/>
      <c r="J119" s="65" t="s">
        <v>102</v>
      </c>
      <c r="K119" s="62">
        <v>871</v>
      </c>
      <c r="L119" s="61">
        <v>5</v>
      </c>
      <c r="M119" s="61">
        <v>2</v>
      </c>
      <c r="N119" s="62" t="s">
        <v>90</v>
      </c>
      <c r="O119" s="62" t="s">
        <v>101</v>
      </c>
      <c r="P119" s="62" t="s">
        <v>8</v>
      </c>
      <c r="Q119" s="62" t="s">
        <v>11</v>
      </c>
      <c r="R119" s="62"/>
      <c r="S119" s="69"/>
      <c r="T119" s="89">
        <f t="shared" ref="T119:U121" si="19">T120</f>
        <v>1415000</v>
      </c>
      <c r="U119" s="90">
        <f t="shared" si="19"/>
        <v>1405505.94</v>
      </c>
      <c r="V119" s="70">
        <f t="shared" si="18"/>
        <v>99.32904169611308</v>
      </c>
      <c r="W119" s="5"/>
    </row>
    <row r="120" spans="1:23" ht="95.45" customHeight="1" x14ac:dyDescent="0.25">
      <c r="A120" s="11"/>
      <c r="B120" s="14"/>
      <c r="C120" s="14"/>
      <c r="D120" s="10"/>
      <c r="E120" s="19"/>
      <c r="F120" s="19"/>
      <c r="G120" s="38"/>
      <c r="H120" s="14"/>
      <c r="I120" s="12"/>
      <c r="J120" s="65" t="s">
        <v>173</v>
      </c>
      <c r="K120" s="62">
        <v>871</v>
      </c>
      <c r="L120" s="61">
        <v>5</v>
      </c>
      <c r="M120" s="61">
        <v>2</v>
      </c>
      <c r="N120" s="62" t="s">
        <v>90</v>
      </c>
      <c r="O120" s="62" t="s">
        <v>101</v>
      </c>
      <c r="P120" s="62" t="s">
        <v>99</v>
      </c>
      <c r="Q120" s="62" t="s">
        <v>11</v>
      </c>
      <c r="R120" s="62"/>
      <c r="S120" s="69"/>
      <c r="T120" s="89">
        <f t="shared" si="19"/>
        <v>1415000</v>
      </c>
      <c r="U120" s="90">
        <f t="shared" si="19"/>
        <v>1405505.94</v>
      </c>
      <c r="V120" s="70">
        <f t="shared" si="18"/>
        <v>99.32904169611308</v>
      </c>
      <c r="W120" s="5"/>
    </row>
    <row r="121" spans="1:23" ht="67.150000000000006" customHeight="1" x14ac:dyDescent="0.25">
      <c r="A121" s="11"/>
      <c r="B121" s="14"/>
      <c r="C121" s="14"/>
      <c r="D121" s="10"/>
      <c r="E121" s="19"/>
      <c r="F121" s="19"/>
      <c r="G121" s="39"/>
      <c r="H121" s="14"/>
      <c r="I121" s="12"/>
      <c r="J121" s="65" t="s">
        <v>174</v>
      </c>
      <c r="K121" s="62">
        <v>871</v>
      </c>
      <c r="L121" s="61">
        <v>5</v>
      </c>
      <c r="M121" s="61">
        <v>2</v>
      </c>
      <c r="N121" s="62" t="s">
        <v>90</v>
      </c>
      <c r="O121" s="62" t="s">
        <v>101</v>
      </c>
      <c r="P121" s="62" t="s">
        <v>78</v>
      </c>
      <c r="Q121" s="62" t="s">
        <v>172</v>
      </c>
      <c r="R121" s="62"/>
      <c r="S121" s="69"/>
      <c r="T121" s="89">
        <f t="shared" si="19"/>
        <v>1415000</v>
      </c>
      <c r="U121" s="90">
        <f t="shared" si="19"/>
        <v>1405505.94</v>
      </c>
      <c r="V121" s="70">
        <f t="shared" si="18"/>
        <v>99.32904169611308</v>
      </c>
      <c r="W121" s="5"/>
    </row>
    <row r="122" spans="1:23" ht="42.6" customHeight="1" x14ac:dyDescent="0.25">
      <c r="A122" s="11"/>
      <c r="B122" s="14"/>
      <c r="C122" s="14"/>
      <c r="D122" s="10"/>
      <c r="E122" s="19"/>
      <c r="F122" s="19"/>
      <c r="G122" s="39"/>
      <c r="H122" s="14"/>
      <c r="I122" s="12"/>
      <c r="J122" s="65" t="s">
        <v>56</v>
      </c>
      <c r="K122" s="62">
        <v>871</v>
      </c>
      <c r="L122" s="61">
        <v>5</v>
      </c>
      <c r="M122" s="61">
        <v>2</v>
      </c>
      <c r="N122" s="62" t="s">
        <v>90</v>
      </c>
      <c r="O122" s="62" t="s">
        <v>101</v>
      </c>
      <c r="P122" s="62" t="s">
        <v>99</v>
      </c>
      <c r="Q122" s="62" t="s">
        <v>172</v>
      </c>
      <c r="R122" s="62" t="s">
        <v>55</v>
      </c>
      <c r="S122" s="69"/>
      <c r="T122" s="89">
        <v>1415000</v>
      </c>
      <c r="U122" s="90">
        <v>1405505.94</v>
      </c>
      <c r="V122" s="70">
        <f t="shared" si="18"/>
        <v>99.32904169611308</v>
      </c>
      <c r="W122" s="5"/>
    </row>
    <row r="123" spans="1:23" ht="17.45" customHeight="1" x14ac:dyDescent="0.25">
      <c r="A123" s="11"/>
      <c r="B123" s="14"/>
      <c r="C123" s="14"/>
      <c r="D123" s="10"/>
      <c r="E123" s="19"/>
      <c r="F123" s="19"/>
      <c r="G123" s="39"/>
      <c r="H123" s="14"/>
      <c r="I123" s="12"/>
      <c r="J123" s="65" t="s">
        <v>13</v>
      </c>
      <c r="K123" s="62">
        <v>871</v>
      </c>
      <c r="L123" s="61">
        <v>5</v>
      </c>
      <c r="M123" s="61">
        <v>2</v>
      </c>
      <c r="N123" s="62">
        <v>99</v>
      </c>
      <c r="O123" s="62">
        <v>0</v>
      </c>
      <c r="P123" s="62" t="s">
        <v>8</v>
      </c>
      <c r="Q123" s="62" t="s">
        <v>11</v>
      </c>
      <c r="R123" s="62"/>
      <c r="S123" s="69"/>
      <c r="T123" s="89">
        <f>T124</f>
        <v>1309805.8500000001</v>
      </c>
      <c r="U123" s="90">
        <f>U124</f>
        <v>1134607.92</v>
      </c>
      <c r="V123" s="70">
        <f t="shared" si="18"/>
        <v>86.624129828096258</v>
      </c>
      <c r="W123" s="5"/>
    </row>
    <row r="124" spans="1:23" ht="28.15" customHeight="1" x14ac:dyDescent="0.25">
      <c r="A124" s="11"/>
      <c r="B124" s="14"/>
      <c r="C124" s="14"/>
      <c r="D124" s="10"/>
      <c r="E124" s="19"/>
      <c r="F124" s="19"/>
      <c r="G124" s="39"/>
      <c r="H124" s="14"/>
      <c r="I124" s="12"/>
      <c r="J124" s="65" t="s">
        <v>130</v>
      </c>
      <c r="K124" s="62">
        <v>871</v>
      </c>
      <c r="L124" s="61">
        <v>5</v>
      </c>
      <c r="M124" s="61">
        <v>2</v>
      </c>
      <c r="N124" s="62">
        <v>99</v>
      </c>
      <c r="O124" s="62">
        <v>9</v>
      </c>
      <c r="P124" s="62" t="s">
        <v>8</v>
      </c>
      <c r="Q124" s="62" t="s">
        <v>11</v>
      </c>
      <c r="R124" s="62"/>
      <c r="S124" s="69"/>
      <c r="T124" s="89">
        <f>T125+T127</f>
        <v>1309805.8500000001</v>
      </c>
      <c r="U124" s="90">
        <f>U125+U127</f>
        <v>1134607.92</v>
      </c>
      <c r="V124" s="70">
        <f t="shared" si="18"/>
        <v>86.624129828096258</v>
      </c>
      <c r="W124" s="5"/>
    </row>
    <row r="125" spans="1:23" ht="28.15" customHeight="1" x14ac:dyDescent="0.25">
      <c r="A125" s="11"/>
      <c r="B125" s="14"/>
      <c r="C125" s="14"/>
      <c r="D125" s="10"/>
      <c r="E125" s="19"/>
      <c r="F125" s="19"/>
      <c r="G125" s="39"/>
      <c r="H125" s="14"/>
      <c r="I125" s="12"/>
      <c r="J125" s="65" t="s">
        <v>0</v>
      </c>
      <c r="K125" s="62">
        <v>871</v>
      </c>
      <c r="L125" s="61">
        <v>5</v>
      </c>
      <c r="M125" s="61">
        <v>2</v>
      </c>
      <c r="N125" s="62">
        <v>99</v>
      </c>
      <c r="O125" s="62">
        <v>9</v>
      </c>
      <c r="P125" s="62" t="s">
        <v>8</v>
      </c>
      <c r="Q125" s="62" t="s">
        <v>53</v>
      </c>
      <c r="R125" s="62"/>
      <c r="S125" s="69"/>
      <c r="T125" s="89">
        <f>T126</f>
        <v>175000</v>
      </c>
      <c r="U125" s="90">
        <f>U126</f>
        <v>0</v>
      </c>
      <c r="V125" s="70">
        <f t="shared" si="18"/>
        <v>0</v>
      </c>
      <c r="W125" s="5"/>
    </row>
    <row r="126" spans="1:23" ht="42" customHeight="1" x14ac:dyDescent="0.25">
      <c r="A126" s="11"/>
      <c r="B126" s="14"/>
      <c r="C126" s="14"/>
      <c r="D126" s="10"/>
      <c r="E126" s="19"/>
      <c r="F126" s="19"/>
      <c r="G126" s="39"/>
      <c r="H126" s="14"/>
      <c r="I126" s="12"/>
      <c r="J126" s="65" t="s">
        <v>56</v>
      </c>
      <c r="K126" s="62">
        <v>871</v>
      </c>
      <c r="L126" s="61">
        <v>5</v>
      </c>
      <c r="M126" s="61">
        <v>2</v>
      </c>
      <c r="N126" s="62">
        <v>99</v>
      </c>
      <c r="O126" s="62">
        <v>9</v>
      </c>
      <c r="P126" s="62" t="s">
        <v>8</v>
      </c>
      <c r="Q126" s="62" t="s">
        <v>53</v>
      </c>
      <c r="R126" s="62">
        <v>240</v>
      </c>
      <c r="S126" s="69"/>
      <c r="T126" s="89">
        <v>175000</v>
      </c>
      <c r="U126" s="90">
        <v>0</v>
      </c>
      <c r="V126" s="70">
        <f t="shared" si="18"/>
        <v>0</v>
      </c>
      <c r="W126" s="5"/>
    </row>
    <row r="127" spans="1:23" ht="67.900000000000006" customHeight="1" x14ac:dyDescent="0.25">
      <c r="A127" s="11"/>
      <c r="B127" s="14"/>
      <c r="C127" s="14"/>
      <c r="D127" s="10"/>
      <c r="E127" s="19"/>
      <c r="F127" s="19"/>
      <c r="G127" s="39"/>
      <c r="H127" s="14"/>
      <c r="I127" s="12"/>
      <c r="J127" s="68" t="s">
        <v>174</v>
      </c>
      <c r="K127" s="75">
        <v>871</v>
      </c>
      <c r="L127" s="76">
        <v>5</v>
      </c>
      <c r="M127" s="76">
        <v>2</v>
      </c>
      <c r="N127" s="75">
        <v>99</v>
      </c>
      <c r="O127" s="75">
        <v>9</v>
      </c>
      <c r="P127" s="75" t="s">
        <v>8</v>
      </c>
      <c r="Q127" s="75" t="s">
        <v>172</v>
      </c>
      <c r="R127" s="75"/>
      <c r="S127" s="69"/>
      <c r="T127" s="90">
        <f>T128</f>
        <v>1134805.8500000001</v>
      </c>
      <c r="U127" s="90">
        <f t="shared" ref="U127" si="20">U128</f>
        <v>1134607.92</v>
      </c>
      <c r="V127" s="70">
        <f t="shared" si="18"/>
        <v>99.982558249942031</v>
      </c>
      <c r="W127" s="5"/>
    </row>
    <row r="128" spans="1:23" ht="40.15" customHeight="1" x14ac:dyDescent="0.25">
      <c r="A128" s="11"/>
      <c r="B128" s="14"/>
      <c r="C128" s="14"/>
      <c r="D128" s="10"/>
      <c r="E128" s="19"/>
      <c r="F128" s="19"/>
      <c r="G128" s="39"/>
      <c r="H128" s="14"/>
      <c r="I128" s="12"/>
      <c r="J128" s="65" t="s">
        <v>56</v>
      </c>
      <c r="K128" s="62">
        <v>871</v>
      </c>
      <c r="L128" s="61">
        <v>5</v>
      </c>
      <c r="M128" s="61">
        <v>2</v>
      </c>
      <c r="N128" s="62">
        <v>99</v>
      </c>
      <c r="O128" s="62">
        <v>9</v>
      </c>
      <c r="P128" s="62" t="s">
        <v>8</v>
      </c>
      <c r="Q128" s="62" t="s">
        <v>172</v>
      </c>
      <c r="R128" s="62">
        <v>240</v>
      </c>
      <c r="S128" s="69"/>
      <c r="T128" s="89">
        <v>1134805.8500000001</v>
      </c>
      <c r="U128" s="90">
        <v>1134607.92</v>
      </c>
      <c r="V128" s="70">
        <f t="shared" si="18"/>
        <v>99.982558249942031</v>
      </c>
      <c r="W128" s="5"/>
    </row>
    <row r="129" spans="1:23" ht="15.75" x14ac:dyDescent="0.25">
      <c r="A129" s="11"/>
      <c r="B129" s="14">
        <v>100</v>
      </c>
      <c r="C129" s="14">
        <v>107</v>
      </c>
      <c r="D129" s="10">
        <v>107</v>
      </c>
      <c r="E129" s="110"/>
      <c r="F129" s="110"/>
      <c r="G129" s="110"/>
      <c r="H129" s="110"/>
      <c r="I129" s="12">
        <v>0</v>
      </c>
      <c r="J129" s="54" t="s">
        <v>15</v>
      </c>
      <c r="K129" s="55">
        <v>871</v>
      </c>
      <c r="L129" s="56">
        <v>5</v>
      </c>
      <c r="M129" s="56">
        <v>3</v>
      </c>
      <c r="N129" s="55"/>
      <c r="O129" s="55"/>
      <c r="P129" s="55"/>
      <c r="Q129" s="55"/>
      <c r="R129" s="55"/>
      <c r="S129" s="57"/>
      <c r="T129" s="88">
        <f>T130</f>
        <v>1584000</v>
      </c>
      <c r="U129" s="88">
        <f>U130</f>
        <v>1339816.6400000001</v>
      </c>
      <c r="V129" s="58">
        <f t="shared" si="18"/>
        <v>84.584383838383843</v>
      </c>
      <c r="W129" s="5"/>
    </row>
    <row r="130" spans="1:23" ht="54.6" customHeight="1" x14ac:dyDescent="0.25">
      <c r="A130" s="11"/>
      <c r="B130" s="113" t="s">
        <v>29</v>
      </c>
      <c r="C130" s="113"/>
      <c r="D130" s="13">
        <v>107</v>
      </c>
      <c r="E130" s="110"/>
      <c r="F130" s="110"/>
      <c r="G130" s="110"/>
      <c r="H130" s="110"/>
      <c r="I130" s="12">
        <v>0</v>
      </c>
      <c r="J130" s="65" t="s">
        <v>117</v>
      </c>
      <c r="K130" s="62">
        <v>871</v>
      </c>
      <c r="L130" s="61">
        <v>5</v>
      </c>
      <c r="M130" s="61">
        <v>3</v>
      </c>
      <c r="N130" s="62" t="s">
        <v>91</v>
      </c>
      <c r="O130" s="62">
        <v>0</v>
      </c>
      <c r="P130" s="62" t="s">
        <v>8</v>
      </c>
      <c r="Q130" s="62" t="s">
        <v>11</v>
      </c>
      <c r="R130" s="62"/>
      <c r="S130" s="63"/>
      <c r="T130" s="89">
        <f>T132+T135+T138</f>
        <v>1584000</v>
      </c>
      <c r="U130" s="89">
        <f>U132+U135+U138</f>
        <v>1339816.6400000001</v>
      </c>
      <c r="V130" s="64">
        <f t="shared" si="18"/>
        <v>84.584383838383843</v>
      </c>
      <c r="W130" s="5"/>
    </row>
    <row r="131" spans="1:23" ht="26.25" customHeight="1" x14ac:dyDescent="0.25">
      <c r="A131" s="11"/>
      <c r="B131" s="87"/>
      <c r="C131" s="87"/>
      <c r="D131" s="13"/>
      <c r="E131" s="86"/>
      <c r="F131" s="86"/>
      <c r="G131" s="86"/>
      <c r="H131" s="86"/>
      <c r="I131" s="12"/>
      <c r="J131" s="65" t="s">
        <v>102</v>
      </c>
      <c r="K131" s="62">
        <v>871</v>
      </c>
      <c r="L131" s="61">
        <v>5</v>
      </c>
      <c r="M131" s="61">
        <v>3</v>
      </c>
      <c r="N131" s="62" t="s">
        <v>91</v>
      </c>
      <c r="O131" s="62" t="s">
        <v>101</v>
      </c>
      <c r="P131" s="62" t="s">
        <v>8</v>
      </c>
      <c r="Q131" s="62" t="s">
        <v>11</v>
      </c>
      <c r="R131" s="62"/>
      <c r="S131" s="63"/>
      <c r="T131" s="89">
        <f>T133+T136+T139</f>
        <v>1584000</v>
      </c>
      <c r="U131" s="89">
        <f>U133+U136+U139</f>
        <v>1339816.6400000001</v>
      </c>
      <c r="V131" s="64">
        <f t="shared" si="18"/>
        <v>84.584383838383843</v>
      </c>
      <c r="W131" s="5"/>
    </row>
    <row r="132" spans="1:23" ht="69" customHeight="1" x14ac:dyDescent="0.25">
      <c r="A132" s="11"/>
      <c r="B132" s="42"/>
      <c r="C132" s="42"/>
      <c r="D132" s="13"/>
      <c r="E132" s="41"/>
      <c r="F132" s="41"/>
      <c r="G132" s="41"/>
      <c r="H132" s="41"/>
      <c r="I132" s="12"/>
      <c r="J132" s="65" t="s">
        <v>118</v>
      </c>
      <c r="K132" s="62">
        <v>871</v>
      </c>
      <c r="L132" s="61">
        <v>5</v>
      </c>
      <c r="M132" s="61">
        <v>3</v>
      </c>
      <c r="N132" s="62" t="s">
        <v>91</v>
      </c>
      <c r="O132" s="62" t="s">
        <v>101</v>
      </c>
      <c r="P132" s="62" t="s">
        <v>63</v>
      </c>
      <c r="Q132" s="62" t="s">
        <v>11</v>
      </c>
      <c r="R132" s="62"/>
      <c r="S132" s="63"/>
      <c r="T132" s="89">
        <f>T133</f>
        <v>838100</v>
      </c>
      <c r="U132" s="89">
        <f>U133</f>
        <v>718795.14</v>
      </c>
      <c r="V132" s="64">
        <f t="shared" si="18"/>
        <v>85.76484190430736</v>
      </c>
      <c r="W132" s="5"/>
    </row>
    <row r="133" spans="1:23" ht="15" customHeight="1" x14ac:dyDescent="0.25">
      <c r="A133" s="11"/>
      <c r="B133" s="42"/>
      <c r="C133" s="42"/>
      <c r="D133" s="13"/>
      <c r="E133" s="41"/>
      <c r="F133" s="41"/>
      <c r="G133" s="41"/>
      <c r="H133" s="41"/>
      <c r="I133" s="12"/>
      <c r="J133" s="65" t="s">
        <v>1</v>
      </c>
      <c r="K133" s="62">
        <v>871</v>
      </c>
      <c r="L133" s="61">
        <v>5</v>
      </c>
      <c r="M133" s="61">
        <v>3</v>
      </c>
      <c r="N133" s="62" t="s">
        <v>91</v>
      </c>
      <c r="O133" s="62" t="s">
        <v>101</v>
      </c>
      <c r="P133" s="62" t="s">
        <v>63</v>
      </c>
      <c r="Q133" s="62" t="s">
        <v>57</v>
      </c>
      <c r="R133" s="62"/>
      <c r="S133" s="63"/>
      <c r="T133" s="89">
        <f>T134</f>
        <v>838100</v>
      </c>
      <c r="U133" s="89">
        <f>U134</f>
        <v>718795.14</v>
      </c>
      <c r="V133" s="64">
        <f t="shared" si="18"/>
        <v>85.76484190430736</v>
      </c>
      <c r="W133" s="5"/>
    </row>
    <row r="134" spans="1:23" ht="41.45" customHeight="1" x14ac:dyDescent="0.25">
      <c r="A134" s="11"/>
      <c r="B134" s="42"/>
      <c r="C134" s="42"/>
      <c r="D134" s="13"/>
      <c r="E134" s="41"/>
      <c r="F134" s="41"/>
      <c r="G134" s="41"/>
      <c r="H134" s="41"/>
      <c r="I134" s="12"/>
      <c r="J134" s="65" t="s">
        <v>56</v>
      </c>
      <c r="K134" s="62">
        <v>871</v>
      </c>
      <c r="L134" s="61">
        <v>5</v>
      </c>
      <c r="M134" s="61">
        <v>3</v>
      </c>
      <c r="N134" s="62" t="s">
        <v>91</v>
      </c>
      <c r="O134" s="62" t="s">
        <v>101</v>
      </c>
      <c r="P134" s="62" t="s">
        <v>63</v>
      </c>
      <c r="Q134" s="62" t="s">
        <v>57</v>
      </c>
      <c r="R134" s="62">
        <v>240</v>
      </c>
      <c r="S134" s="63"/>
      <c r="T134" s="89">
        <v>838100</v>
      </c>
      <c r="U134" s="89">
        <v>718795.14</v>
      </c>
      <c r="V134" s="64">
        <f t="shared" si="18"/>
        <v>85.76484190430736</v>
      </c>
      <c r="W134" s="5"/>
    </row>
    <row r="135" spans="1:23" ht="54" customHeight="1" x14ac:dyDescent="0.25">
      <c r="A135" s="11"/>
      <c r="B135" s="42"/>
      <c r="C135" s="42"/>
      <c r="D135" s="13"/>
      <c r="E135" s="41"/>
      <c r="F135" s="41"/>
      <c r="G135" s="41"/>
      <c r="H135" s="41"/>
      <c r="I135" s="12"/>
      <c r="J135" s="65" t="s">
        <v>119</v>
      </c>
      <c r="K135" s="62">
        <v>871</v>
      </c>
      <c r="L135" s="61">
        <v>5</v>
      </c>
      <c r="M135" s="61">
        <v>3</v>
      </c>
      <c r="N135" s="62" t="s">
        <v>91</v>
      </c>
      <c r="O135" s="62" t="s">
        <v>101</v>
      </c>
      <c r="P135" s="62" t="s">
        <v>99</v>
      </c>
      <c r="Q135" s="62" t="s">
        <v>11</v>
      </c>
      <c r="R135" s="62"/>
      <c r="S135" s="63"/>
      <c r="T135" s="89">
        <f>T136</f>
        <v>245900</v>
      </c>
      <c r="U135" s="89">
        <f t="shared" ref="U135" si="21">U136</f>
        <v>126617.5</v>
      </c>
      <c r="V135" s="64">
        <f>U135/T135*100</f>
        <v>51.491459943066289</v>
      </c>
      <c r="W135" s="5"/>
    </row>
    <row r="136" spans="1:23" ht="25.5" x14ac:dyDescent="0.25">
      <c r="A136" s="11"/>
      <c r="B136" s="42"/>
      <c r="C136" s="42"/>
      <c r="D136" s="13"/>
      <c r="E136" s="41"/>
      <c r="F136" s="41"/>
      <c r="G136" s="41"/>
      <c r="H136" s="41"/>
      <c r="I136" s="12"/>
      <c r="J136" s="65" t="s">
        <v>85</v>
      </c>
      <c r="K136" s="62">
        <v>871</v>
      </c>
      <c r="L136" s="61">
        <v>5</v>
      </c>
      <c r="M136" s="61">
        <v>3</v>
      </c>
      <c r="N136" s="62" t="s">
        <v>91</v>
      </c>
      <c r="O136" s="62" t="s">
        <v>101</v>
      </c>
      <c r="P136" s="62" t="s">
        <v>99</v>
      </c>
      <c r="Q136" s="62" t="s">
        <v>58</v>
      </c>
      <c r="R136" s="62"/>
      <c r="S136" s="63"/>
      <c r="T136" s="89">
        <f>T137</f>
        <v>245900</v>
      </c>
      <c r="U136" s="89">
        <f>U137</f>
        <v>126617.5</v>
      </c>
      <c r="V136" s="64">
        <f>V135</f>
        <v>51.491459943066289</v>
      </c>
      <c r="W136" s="5"/>
    </row>
    <row r="137" spans="1:23" ht="42" customHeight="1" x14ac:dyDescent="0.25">
      <c r="A137" s="11"/>
      <c r="B137" s="42"/>
      <c r="C137" s="42"/>
      <c r="D137" s="13"/>
      <c r="E137" s="41"/>
      <c r="F137" s="41"/>
      <c r="G137" s="41"/>
      <c r="H137" s="41"/>
      <c r="I137" s="12"/>
      <c r="J137" s="65" t="s">
        <v>56</v>
      </c>
      <c r="K137" s="62">
        <v>871</v>
      </c>
      <c r="L137" s="61">
        <v>5</v>
      </c>
      <c r="M137" s="61">
        <v>3</v>
      </c>
      <c r="N137" s="62" t="s">
        <v>91</v>
      </c>
      <c r="O137" s="62" t="s">
        <v>101</v>
      </c>
      <c r="P137" s="62" t="s">
        <v>99</v>
      </c>
      <c r="Q137" s="62" t="s">
        <v>58</v>
      </c>
      <c r="R137" s="62">
        <v>240</v>
      </c>
      <c r="S137" s="63"/>
      <c r="T137" s="89">
        <v>245900</v>
      </c>
      <c r="U137" s="89">
        <v>126617.5</v>
      </c>
      <c r="V137" s="64">
        <f t="shared" ref="V137:V139" si="22">U137/T137*100</f>
        <v>51.491459943066289</v>
      </c>
      <c r="W137" s="5"/>
    </row>
    <row r="138" spans="1:23" ht="63.6" customHeight="1" x14ac:dyDescent="0.25">
      <c r="A138" s="11"/>
      <c r="B138" s="111" t="s">
        <v>28</v>
      </c>
      <c r="C138" s="111"/>
      <c r="D138" s="13">
        <v>107</v>
      </c>
      <c r="E138" s="112"/>
      <c r="F138" s="112"/>
      <c r="G138" s="112"/>
      <c r="H138" s="112"/>
      <c r="I138" s="12">
        <v>0</v>
      </c>
      <c r="J138" s="65" t="s">
        <v>120</v>
      </c>
      <c r="K138" s="62">
        <v>871</v>
      </c>
      <c r="L138" s="61">
        <v>5</v>
      </c>
      <c r="M138" s="61">
        <v>3</v>
      </c>
      <c r="N138" s="62" t="s">
        <v>91</v>
      </c>
      <c r="O138" s="62" t="s">
        <v>101</v>
      </c>
      <c r="P138" s="62" t="s">
        <v>77</v>
      </c>
      <c r="Q138" s="62" t="s">
        <v>11</v>
      </c>
      <c r="R138" s="62"/>
      <c r="S138" s="63"/>
      <c r="T138" s="89">
        <f>T139</f>
        <v>500000</v>
      </c>
      <c r="U138" s="89">
        <f>U139</f>
        <v>494404</v>
      </c>
      <c r="V138" s="64">
        <f t="shared" si="22"/>
        <v>98.880800000000008</v>
      </c>
      <c r="W138" s="5"/>
    </row>
    <row r="139" spans="1:23" ht="25.5" x14ac:dyDescent="0.25">
      <c r="A139" s="11"/>
      <c r="B139" s="15">
        <v>100</v>
      </c>
      <c r="C139" s="15">
        <v>107</v>
      </c>
      <c r="D139" s="10">
        <v>107</v>
      </c>
      <c r="E139" s="17" t="s">
        <v>23</v>
      </c>
      <c r="F139" s="17" t="s">
        <v>29</v>
      </c>
      <c r="G139" s="16" t="s">
        <v>29</v>
      </c>
      <c r="H139" s="15" t="s">
        <v>28</v>
      </c>
      <c r="I139" s="6">
        <v>800</v>
      </c>
      <c r="J139" s="65" t="s">
        <v>85</v>
      </c>
      <c r="K139" s="62">
        <v>871</v>
      </c>
      <c r="L139" s="61">
        <v>5</v>
      </c>
      <c r="M139" s="61">
        <v>3</v>
      </c>
      <c r="N139" s="62" t="s">
        <v>91</v>
      </c>
      <c r="O139" s="62" t="s">
        <v>101</v>
      </c>
      <c r="P139" s="62" t="s">
        <v>77</v>
      </c>
      <c r="Q139" s="62" t="s">
        <v>58</v>
      </c>
      <c r="R139" s="62"/>
      <c r="S139" s="63"/>
      <c r="T139" s="89">
        <f>T140</f>
        <v>500000</v>
      </c>
      <c r="U139" s="89">
        <f>U140</f>
        <v>494404</v>
      </c>
      <c r="V139" s="64">
        <f t="shared" si="22"/>
        <v>98.880800000000008</v>
      </c>
      <c r="W139" s="5"/>
    </row>
    <row r="140" spans="1:23" ht="42.6" customHeight="1" x14ac:dyDescent="0.25">
      <c r="A140" s="11"/>
      <c r="B140" s="113" t="s">
        <v>27</v>
      </c>
      <c r="C140" s="113"/>
      <c r="D140" s="13">
        <v>107</v>
      </c>
      <c r="E140" s="110"/>
      <c r="F140" s="110"/>
      <c r="G140" s="110"/>
      <c r="H140" s="110"/>
      <c r="I140" s="12">
        <v>0</v>
      </c>
      <c r="J140" s="65" t="s">
        <v>56</v>
      </c>
      <c r="K140" s="62">
        <v>871</v>
      </c>
      <c r="L140" s="61">
        <v>5</v>
      </c>
      <c r="M140" s="61">
        <v>3</v>
      </c>
      <c r="N140" s="62" t="s">
        <v>91</v>
      </c>
      <c r="O140" s="62" t="s">
        <v>101</v>
      </c>
      <c r="P140" s="62" t="s">
        <v>77</v>
      </c>
      <c r="Q140" s="62" t="s">
        <v>58</v>
      </c>
      <c r="R140" s="62">
        <v>240</v>
      </c>
      <c r="S140" s="63"/>
      <c r="T140" s="89">
        <v>500000</v>
      </c>
      <c r="U140" s="89">
        <v>494404</v>
      </c>
      <c r="V140" s="64">
        <f>U140/T140*100</f>
        <v>98.880800000000008</v>
      </c>
      <c r="W140" s="5"/>
    </row>
    <row r="141" spans="1:23" ht="15" customHeight="1" x14ac:dyDescent="0.25">
      <c r="A141" s="11"/>
      <c r="B141" s="40"/>
      <c r="C141" s="40"/>
      <c r="D141" s="13"/>
      <c r="E141" s="39"/>
      <c r="F141" s="39"/>
      <c r="G141" s="39"/>
      <c r="H141" s="39"/>
      <c r="I141" s="12"/>
      <c r="J141" s="72" t="s">
        <v>6</v>
      </c>
      <c r="K141" s="73">
        <v>871</v>
      </c>
      <c r="L141" s="74">
        <v>10</v>
      </c>
      <c r="M141" s="74"/>
      <c r="N141" s="73"/>
      <c r="O141" s="73"/>
      <c r="P141" s="73"/>
      <c r="Q141" s="73"/>
      <c r="R141" s="73"/>
      <c r="S141" s="57"/>
      <c r="T141" s="91">
        <f t="shared" ref="T141:U146" si="23">T142</f>
        <v>275168.25</v>
      </c>
      <c r="U141" s="91">
        <f t="shared" si="23"/>
        <v>271568.25</v>
      </c>
      <c r="V141" s="58">
        <f t="shared" ref="V141:V147" si="24">U141/T141*100</f>
        <v>98.691709526807685</v>
      </c>
      <c r="W141" s="5"/>
    </row>
    <row r="142" spans="1:23" ht="16.5" customHeight="1" x14ac:dyDescent="0.25">
      <c r="A142" s="11"/>
      <c r="B142" s="40"/>
      <c r="C142" s="40"/>
      <c r="D142" s="13"/>
      <c r="E142" s="39"/>
      <c r="F142" s="39"/>
      <c r="G142" s="39"/>
      <c r="H142" s="39"/>
      <c r="I142" s="12"/>
      <c r="J142" s="54" t="s">
        <v>5</v>
      </c>
      <c r="K142" s="55">
        <v>871</v>
      </c>
      <c r="L142" s="56">
        <v>10</v>
      </c>
      <c r="M142" s="56">
        <v>1</v>
      </c>
      <c r="N142" s="55"/>
      <c r="O142" s="55"/>
      <c r="P142" s="55"/>
      <c r="Q142" s="55"/>
      <c r="R142" s="55"/>
      <c r="S142" s="57"/>
      <c r="T142" s="88">
        <f t="shared" si="23"/>
        <v>275168.25</v>
      </c>
      <c r="U142" s="88">
        <f t="shared" si="23"/>
        <v>271568.25</v>
      </c>
      <c r="V142" s="58">
        <f t="shared" si="24"/>
        <v>98.691709526807685</v>
      </c>
      <c r="W142" s="5"/>
    </row>
    <row r="143" spans="1:23" ht="63.75" x14ac:dyDescent="0.25">
      <c r="A143" s="11"/>
      <c r="B143" s="40"/>
      <c r="C143" s="40"/>
      <c r="D143" s="13"/>
      <c r="E143" s="39"/>
      <c r="F143" s="39"/>
      <c r="G143" s="39"/>
      <c r="H143" s="39"/>
      <c r="I143" s="12"/>
      <c r="J143" s="65" t="s">
        <v>105</v>
      </c>
      <c r="K143" s="62">
        <v>871</v>
      </c>
      <c r="L143" s="61">
        <v>10</v>
      </c>
      <c r="M143" s="61">
        <v>1</v>
      </c>
      <c r="N143" s="62" t="s">
        <v>87</v>
      </c>
      <c r="O143" s="62">
        <v>0</v>
      </c>
      <c r="P143" s="62" t="s">
        <v>8</v>
      </c>
      <c r="Q143" s="62" t="s">
        <v>11</v>
      </c>
      <c r="R143" s="62"/>
      <c r="S143" s="63"/>
      <c r="T143" s="92">
        <f>T145</f>
        <v>275168.25</v>
      </c>
      <c r="U143" s="89">
        <f>U145</f>
        <v>271568.25</v>
      </c>
      <c r="V143" s="64">
        <f t="shared" si="24"/>
        <v>98.691709526807685</v>
      </c>
      <c r="W143" s="5"/>
    </row>
    <row r="144" spans="1:23" ht="25.5" x14ac:dyDescent="0.25">
      <c r="A144" s="11"/>
      <c r="B144" s="87"/>
      <c r="C144" s="87"/>
      <c r="D144" s="13"/>
      <c r="E144" s="86"/>
      <c r="F144" s="86"/>
      <c r="G144" s="86"/>
      <c r="H144" s="86"/>
      <c r="I144" s="12"/>
      <c r="J144" s="65" t="s">
        <v>102</v>
      </c>
      <c r="K144" s="62">
        <v>871</v>
      </c>
      <c r="L144" s="61">
        <v>10</v>
      </c>
      <c r="M144" s="61">
        <v>1</v>
      </c>
      <c r="N144" s="62" t="s">
        <v>87</v>
      </c>
      <c r="O144" s="62" t="s">
        <v>101</v>
      </c>
      <c r="P144" s="62" t="s">
        <v>8</v>
      </c>
      <c r="Q144" s="62" t="s">
        <v>11</v>
      </c>
      <c r="R144" s="62"/>
      <c r="S144" s="63"/>
      <c r="T144" s="92">
        <f>T145</f>
        <v>275168.25</v>
      </c>
      <c r="U144" s="89">
        <f>U145</f>
        <v>271568.25</v>
      </c>
      <c r="V144" s="64">
        <f>V145</f>
        <v>98.691709526807685</v>
      </c>
      <c r="W144" s="5"/>
    </row>
    <row r="145" spans="1:23" ht="40.15" customHeight="1" x14ac:dyDescent="0.25">
      <c r="A145" s="11"/>
      <c r="B145" s="113" t="s">
        <v>27</v>
      </c>
      <c r="C145" s="113"/>
      <c r="D145" s="13">
        <v>107</v>
      </c>
      <c r="E145" s="110"/>
      <c r="F145" s="110"/>
      <c r="G145" s="110"/>
      <c r="H145" s="110"/>
      <c r="I145" s="12">
        <v>0</v>
      </c>
      <c r="J145" s="65" t="s">
        <v>122</v>
      </c>
      <c r="K145" s="62">
        <v>871</v>
      </c>
      <c r="L145" s="61">
        <v>10</v>
      </c>
      <c r="M145" s="61">
        <v>1</v>
      </c>
      <c r="N145" s="62" t="s">
        <v>87</v>
      </c>
      <c r="O145" s="62" t="s">
        <v>101</v>
      </c>
      <c r="P145" s="62" t="s">
        <v>121</v>
      </c>
      <c r="Q145" s="62" t="s">
        <v>11</v>
      </c>
      <c r="R145" s="62"/>
      <c r="S145" s="57"/>
      <c r="T145" s="89">
        <f t="shared" si="23"/>
        <v>275168.25</v>
      </c>
      <c r="U145" s="89">
        <f t="shared" si="23"/>
        <v>271568.25</v>
      </c>
      <c r="V145" s="64">
        <f t="shared" si="24"/>
        <v>98.691709526807685</v>
      </c>
      <c r="W145" s="5"/>
    </row>
    <row r="146" spans="1:23" ht="27.75" customHeight="1" x14ac:dyDescent="0.25">
      <c r="A146" s="11"/>
      <c r="B146" s="111" t="s">
        <v>26</v>
      </c>
      <c r="C146" s="111"/>
      <c r="D146" s="13">
        <v>107</v>
      </c>
      <c r="E146" s="112"/>
      <c r="F146" s="112"/>
      <c r="G146" s="112"/>
      <c r="H146" s="112"/>
      <c r="I146" s="12">
        <v>0</v>
      </c>
      <c r="J146" s="65" t="s">
        <v>86</v>
      </c>
      <c r="K146" s="62">
        <v>871</v>
      </c>
      <c r="L146" s="61">
        <v>10</v>
      </c>
      <c r="M146" s="61">
        <v>1</v>
      </c>
      <c r="N146" s="62" t="s">
        <v>87</v>
      </c>
      <c r="O146" s="62" t="s">
        <v>101</v>
      </c>
      <c r="P146" s="62" t="s">
        <v>121</v>
      </c>
      <c r="Q146" s="62" t="s">
        <v>59</v>
      </c>
      <c r="R146" s="62"/>
      <c r="S146" s="57"/>
      <c r="T146" s="89">
        <f t="shared" si="23"/>
        <v>275168.25</v>
      </c>
      <c r="U146" s="89">
        <f t="shared" si="23"/>
        <v>271568.25</v>
      </c>
      <c r="V146" s="64">
        <f t="shared" si="24"/>
        <v>98.691709526807685</v>
      </c>
      <c r="W146" s="5"/>
    </row>
    <row r="147" spans="1:23" ht="25.5" x14ac:dyDescent="0.25">
      <c r="A147" s="11"/>
      <c r="B147" s="15">
        <v>100</v>
      </c>
      <c r="C147" s="15">
        <v>107</v>
      </c>
      <c r="D147" s="10">
        <v>107</v>
      </c>
      <c r="E147" s="17" t="s">
        <v>23</v>
      </c>
      <c r="F147" s="17" t="s">
        <v>27</v>
      </c>
      <c r="G147" s="16" t="s">
        <v>27</v>
      </c>
      <c r="H147" s="15" t="s">
        <v>26</v>
      </c>
      <c r="I147" s="6">
        <v>800</v>
      </c>
      <c r="J147" s="65" t="s">
        <v>97</v>
      </c>
      <c r="K147" s="62">
        <v>871</v>
      </c>
      <c r="L147" s="61">
        <v>10</v>
      </c>
      <c r="M147" s="61">
        <v>1</v>
      </c>
      <c r="N147" s="62" t="s">
        <v>87</v>
      </c>
      <c r="O147" s="62" t="s">
        <v>101</v>
      </c>
      <c r="P147" s="62" t="s">
        <v>121</v>
      </c>
      <c r="Q147" s="62" t="s">
        <v>59</v>
      </c>
      <c r="R147" s="62" t="s">
        <v>100</v>
      </c>
      <c r="S147" s="63"/>
      <c r="T147" s="89">
        <v>275168.25</v>
      </c>
      <c r="U147" s="89">
        <v>271568.25</v>
      </c>
      <c r="V147" s="64">
        <f t="shared" si="24"/>
        <v>98.691709526807685</v>
      </c>
      <c r="W147" s="5"/>
    </row>
    <row r="148" spans="1:23" ht="15.75" x14ac:dyDescent="0.25">
      <c r="A148" s="11"/>
      <c r="B148" s="28"/>
      <c r="C148" s="28"/>
      <c r="D148" s="13"/>
      <c r="E148" s="17"/>
      <c r="F148" s="17"/>
      <c r="G148" s="16"/>
      <c r="H148" s="28"/>
      <c r="I148" s="12"/>
      <c r="J148" s="77" t="s">
        <v>2</v>
      </c>
      <c r="K148" s="77"/>
      <c r="L148" s="79" t="s">
        <v>68</v>
      </c>
      <c r="M148" s="79" t="s">
        <v>68</v>
      </c>
      <c r="N148" s="78" t="s">
        <v>68</v>
      </c>
      <c r="O148" s="78" t="s">
        <v>68</v>
      </c>
      <c r="P148" s="78" t="s">
        <v>68</v>
      </c>
      <c r="Q148" s="78" t="s">
        <v>68</v>
      </c>
      <c r="R148" s="78" t="s">
        <v>68</v>
      </c>
      <c r="S148" s="80"/>
      <c r="T148" s="93">
        <f>T19+T81+T141+T98+T116+T88</f>
        <v>22857026.810000002</v>
      </c>
      <c r="U148" s="94">
        <f>U19+U81+U141+U98+U116+U88</f>
        <v>21641952.009999998</v>
      </c>
      <c r="V148" s="81">
        <f>U148/T148*100</f>
        <v>94.684020760441129</v>
      </c>
      <c r="W148" s="5"/>
    </row>
    <row r="149" spans="1:23" ht="57" customHeight="1" x14ac:dyDescent="0.25">
      <c r="A149" s="11"/>
      <c r="B149" s="28"/>
      <c r="C149" s="28"/>
      <c r="D149" s="13"/>
      <c r="E149" s="17"/>
      <c r="F149" s="17"/>
      <c r="G149" s="16"/>
      <c r="H149" s="28"/>
      <c r="I149" s="12"/>
      <c r="J149" s="108" t="s">
        <v>133</v>
      </c>
      <c r="K149" s="108"/>
      <c r="L149" s="108"/>
      <c r="M149" s="82"/>
      <c r="N149" s="107" t="s">
        <v>64</v>
      </c>
      <c r="O149" s="107"/>
      <c r="P149" s="107"/>
      <c r="Q149" s="107"/>
      <c r="R149" s="107"/>
      <c r="S149" s="107"/>
      <c r="T149" s="107"/>
      <c r="U149" s="107"/>
      <c r="V149" s="107"/>
      <c r="W149" s="5"/>
    </row>
    <row r="150" spans="1:23" ht="46.15" customHeight="1" x14ac:dyDescent="0.25">
      <c r="A150" s="11"/>
      <c r="B150" s="28"/>
      <c r="C150" s="28"/>
      <c r="D150" s="13"/>
      <c r="E150" s="17"/>
      <c r="F150" s="17"/>
      <c r="G150" s="16"/>
      <c r="H150" s="28"/>
      <c r="I150" s="12"/>
      <c r="J150" s="31"/>
      <c r="K150" s="31"/>
      <c r="L150" s="33"/>
      <c r="M150" s="33"/>
      <c r="N150" s="83"/>
      <c r="O150" s="85"/>
      <c r="P150" s="32"/>
      <c r="Q150" s="32"/>
      <c r="R150" s="32"/>
      <c r="S150" s="34"/>
      <c r="T150" s="34"/>
      <c r="U150" s="34"/>
      <c r="V150" s="35"/>
      <c r="W150" s="5"/>
    </row>
    <row r="151" spans="1:23" ht="15.75" x14ac:dyDescent="0.2">
      <c r="N151" s="32"/>
      <c r="O151" s="32"/>
    </row>
  </sheetData>
  <mergeCells count="65">
    <mergeCell ref="J9:V9"/>
    <mergeCell ref="J10:V10"/>
    <mergeCell ref="B52:C52"/>
    <mergeCell ref="E19:H19"/>
    <mergeCell ref="J15:J16"/>
    <mergeCell ref="L15:R15"/>
    <mergeCell ref="E21:H21"/>
    <mergeCell ref="B29:C29"/>
    <mergeCell ref="B32:C32"/>
    <mergeCell ref="B26:C26"/>
    <mergeCell ref="B23:C23"/>
    <mergeCell ref="E23:H23"/>
    <mergeCell ref="E26:H26"/>
    <mergeCell ref="E20:H20"/>
    <mergeCell ref="T15:T16"/>
    <mergeCell ref="U15:U16"/>
    <mergeCell ref="B19:C19"/>
    <mergeCell ref="J12:V12"/>
    <mergeCell ref="J11:V11"/>
    <mergeCell ref="E29:H29"/>
    <mergeCell ref="E75:H75"/>
    <mergeCell ref="B60:C60"/>
    <mergeCell ref="V15:V16"/>
    <mergeCell ref="N16:Q16"/>
    <mergeCell ref="B21:C21"/>
    <mergeCell ref="B33:C33"/>
    <mergeCell ref="E33:H33"/>
    <mergeCell ref="B46:C46"/>
    <mergeCell ref="E46:H46"/>
    <mergeCell ref="E32:H32"/>
    <mergeCell ref="B34:C34"/>
    <mergeCell ref="E34:H34"/>
    <mergeCell ref="B114:C114"/>
    <mergeCell ref="E114:H114"/>
    <mergeCell ref="B86:C86"/>
    <mergeCell ref="E60:H60"/>
    <mergeCell ref="E52:H52"/>
    <mergeCell ref="E86:H86"/>
    <mergeCell ref="E76:H76"/>
    <mergeCell ref="E130:H130"/>
    <mergeCell ref="B140:C140"/>
    <mergeCell ref="E140:H140"/>
    <mergeCell ref="B138:C138"/>
    <mergeCell ref="E138:H138"/>
    <mergeCell ref="L1:V1"/>
    <mergeCell ref="L2:V2"/>
    <mergeCell ref="L3:V3"/>
    <mergeCell ref="L5:V5"/>
    <mergeCell ref="L4:V4"/>
    <mergeCell ref="N149:V149"/>
    <mergeCell ref="J149:L149"/>
    <mergeCell ref="U13:V13"/>
    <mergeCell ref="E145:H145"/>
    <mergeCell ref="B146:C146"/>
    <mergeCell ref="E146:H146"/>
    <mergeCell ref="B61:C61"/>
    <mergeCell ref="E61:H61"/>
    <mergeCell ref="E63:H63"/>
    <mergeCell ref="E82:H82"/>
    <mergeCell ref="E129:H129"/>
    <mergeCell ref="B82:C82"/>
    <mergeCell ref="B75:C75"/>
    <mergeCell ref="B76:C76"/>
    <mergeCell ref="B145:C145"/>
    <mergeCell ref="B130:C130"/>
  </mergeCells>
  <phoneticPr fontId="5" type="noConversion"/>
  <pageMargins left="0.39370078740157483" right="0" top="0.39370078740157483" bottom="0.1968503937007874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 Анна Александровна</dc:creator>
  <cp:lastModifiedBy>User2</cp:lastModifiedBy>
  <cp:lastPrinted>2025-03-12T15:47:53Z</cp:lastPrinted>
  <dcterms:created xsi:type="dcterms:W3CDTF">2015-11-04T12:44:27Z</dcterms:created>
  <dcterms:modified xsi:type="dcterms:W3CDTF">2025-05-23T07:16:49Z</dcterms:modified>
</cp:coreProperties>
</file>