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USB-накопитель (документы)\БЮДЖЕТ 2024\ИСПОЛНЕНИЕ БЮДЖЕТА 2024\Решениe 25-56от29.05.2025 об исполнении 2024\"/>
    </mc:Choice>
  </mc:AlternateContent>
  <bookViews>
    <workbookView xWindow="-105" yWindow="-105" windowWidth="23250" windowHeight="12570"/>
  </bookViews>
  <sheets>
    <sheet name="Исполнение программ" sheetId="2" r:id="rId1"/>
  </sheets>
  <definedNames>
    <definedName name="_xlnm.Print_Titles" localSheetId="0">'Исполнение программ'!$12:$12</definedName>
  </definedNames>
  <calcPr calcId="152511"/>
</workbook>
</file>

<file path=xl/calcChain.xml><?xml version="1.0" encoding="utf-8"?>
<calcChain xmlns="http://schemas.openxmlformats.org/spreadsheetml/2006/main">
  <c r="R43" i="2" l="1"/>
  <c r="R96" i="2" l="1"/>
  <c r="R97" i="2"/>
  <c r="Q96" i="2"/>
  <c r="Q97" i="2"/>
  <c r="S111" i="2" l="1"/>
  <c r="S110" i="2"/>
  <c r="S109" i="2"/>
  <c r="S108" i="2"/>
  <c r="S107" i="2"/>
  <c r="S106" i="2"/>
  <c r="S105" i="2"/>
  <c r="S104" i="2"/>
  <c r="S103" i="2"/>
  <c r="S102" i="2"/>
  <c r="S101" i="2"/>
  <c r="R101" i="2"/>
  <c r="Q101" i="2"/>
  <c r="R102" i="2"/>
  <c r="Q102" i="2"/>
  <c r="R109" i="2"/>
  <c r="R110" i="2"/>
  <c r="Q109" i="2"/>
  <c r="Q110" i="2"/>
  <c r="R106" i="2"/>
  <c r="R107" i="2"/>
  <c r="Q106" i="2"/>
  <c r="Q107" i="2"/>
  <c r="R103" i="2"/>
  <c r="R104" i="2"/>
  <c r="Q103" i="2"/>
  <c r="Q104" i="2"/>
  <c r="S13" i="2" l="1"/>
  <c r="R13" i="2"/>
  <c r="Q13" i="2"/>
  <c r="R17" i="2" l="1"/>
  <c r="Q17" i="2"/>
  <c r="R18" i="2"/>
  <c r="Q18" i="2"/>
  <c r="S16" i="2"/>
  <c r="R15" i="2"/>
  <c r="R14" i="2" s="1"/>
  <c r="Q14" i="2"/>
  <c r="Q15" i="2"/>
  <c r="S14" i="2" l="1"/>
  <c r="S15" i="2"/>
  <c r="S83" i="2"/>
  <c r="S90" i="2" l="1"/>
  <c r="S92" i="2"/>
  <c r="R91" i="2"/>
  <c r="Q91" i="2"/>
  <c r="R89" i="2"/>
  <c r="Q89" i="2"/>
  <c r="S91" i="2" l="1"/>
  <c r="S89" i="2"/>
  <c r="R82" i="2"/>
  <c r="Q82" i="2"/>
  <c r="S82" i="2" l="1"/>
  <c r="S50" i="2"/>
  <c r="R49" i="2" l="1"/>
  <c r="Q49" i="2"/>
  <c r="Q48" i="2" s="1"/>
  <c r="Q47" i="2" s="1"/>
  <c r="Q46" i="2" s="1"/>
  <c r="S49" i="2" l="1"/>
  <c r="R48" i="2"/>
  <c r="R54" i="2"/>
  <c r="Q54" i="2"/>
  <c r="Q53" i="2" s="1"/>
  <c r="Q52" i="2" s="1"/>
  <c r="S54" i="2" l="1"/>
  <c r="R53" i="2"/>
  <c r="S48" i="2"/>
  <c r="R47" i="2"/>
  <c r="S73" i="2"/>
  <c r="S71" i="2"/>
  <c r="S69" i="2"/>
  <c r="R68" i="2"/>
  <c r="Q72" i="2"/>
  <c r="R72" i="2"/>
  <c r="Q70" i="2"/>
  <c r="R70" i="2"/>
  <c r="S70" i="2" s="1"/>
  <c r="Q68" i="2"/>
  <c r="S68" i="2" l="1"/>
  <c r="S72" i="2"/>
  <c r="R67" i="2"/>
  <c r="Q67" i="2"/>
  <c r="S47" i="2"/>
  <c r="R46" i="2"/>
  <c r="S46" i="2" s="1"/>
  <c r="R52" i="2"/>
  <c r="S53" i="2"/>
  <c r="S31" i="2"/>
  <c r="R30" i="2"/>
  <c r="R29" i="2" s="1"/>
  <c r="Q30" i="2"/>
  <c r="Q29" i="2" s="1"/>
  <c r="S66" i="2"/>
  <c r="S64" i="2"/>
  <c r="S61" i="2"/>
  <c r="S59" i="2"/>
  <c r="S55" i="2"/>
  <c r="S45" i="2"/>
  <c r="S67" i="2" l="1"/>
  <c r="S52" i="2"/>
  <c r="S29" i="2"/>
  <c r="S30" i="2"/>
  <c r="S39" i="2"/>
  <c r="R63" i="2" l="1"/>
  <c r="Q63" i="2"/>
  <c r="R65" i="2"/>
  <c r="Q65" i="2"/>
  <c r="R58" i="2"/>
  <c r="Q58" i="2"/>
  <c r="R60" i="2"/>
  <c r="Q60" i="2"/>
  <c r="S58" i="2" l="1"/>
  <c r="S63" i="2"/>
  <c r="R62" i="2"/>
  <c r="Q62" i="2"/>
  <c r="Q56" i="2" s="1"/>
  <c r="Q51" i="2" s="1"/>
  <c r="S60" i="2"/>
  <c r="S65" i="2"/>
  <c r="Q57" i="2"/>
  <c r="R57" i="2"/>
  <c r="R56" i="2" s="1"/>
  <c r="R51" i="2" s="1"/>
  <c r="R44" i="2"/>
  <c r="Q44" i="2"/>
  <c r="Q43" i="2" s="1"/>
  <c r="S51" i="2" l="1"/>
  <c r="S57" i="2"/>
  <c r="S44" i="2"/>
  <c r="S62" i="2"/>
  <c r="S100" i="2"/>
  <c r="S95" i="2"/>
  <c r="S78" i="2"/>
  <c r="S81" i="2"/>
  <c r="S85" i="2"/>
  <c r="S84" i="2"/>
  <c r="R33" i="2"/>
  <c r="R32" i="2" s="1"/>
  <c r="R28" i="2" s="1"/>
  <c r="R27" i="2" s="1"/>
  <c r="S17" i="2" s="1"/>
  <c r="Q33" i="2"/>
  <c r="Q32" i="2" s="1"/>
  <c r="Q28" i="2" s="1"/>
  <c r="Q27" i="2" s="1"/>
  <c r="S34" i="2"/>
  <c r="S33" i="2" s="1"/>
  <c r="S32" i="2" s="1"/>
  <c r="R25" i="2"/>
  <c r="Q25" i="2"/>
  <c r="S20" i="2"/>
  <c r="R19" i="2"/>
  <c r="Q19" i="2"/>
  <c r="S56" i="2" l="1"/>
  <c r="S28" i="2"/>
  <c r="S19" i="2"/>
  <c r="S18" i="2" l="1"/>
  <c r="S25" i="2"/>
  <c r="R24" i="2"/>
  <c r="Q24" i="2"/>
  <c r="S26" i="2"/>
  <c r="S24" i="2" l="1"/>
  <c r="R38" i="2"/>
  <c r="R37" i="2" s="1"/>
  <c r="R99" i="2"/>
  <c r="R98" i="2" s="1"/>
  <c r="R77" i="2"/>
  <c r="R76" i="2" s="1"/>
  <c r="R41" i="2" l="1"/>
  <c r="R40" i="2" s="1"/>
  <c r="S42" i="2"/>
  <c r="S23" i="2"/>
  <c r="R22" i="2"/>
  <c r="R21" i="2" s="1"/>
  <c r="R94" i="2"/>
  <c r="R93" i="2" s="1"/>
  <c r="R87" i="2"/>
  <c r="R86" i="2" s="1"/>
  <c r="R80" i="2"/>
  <c r="R79" i="2" s="1"/>
  <c r="R75" i="2" s="1"/>
  <c r="Q99" i="2"/>
  <c r="Q98" i="2" s="1"/>
  <c r="Q112" i="2" s="1"/>
  <c r="Q94" i="2"/>
  <c r="Q93" i="2" s="1"/>
  <c r="Q87" i="2"/>
  <c r="Q86" i="2" s="1"/>
  <c r="Q80" i="2"/>
  <c r="Q79" i="2" s="1"/>
  <c r="Q77" i="2"/>
  <c r="Q76" i="2" s="1"/>
  <c r="Q41" i="2"/>
  <c r="Q40" i="2" s="1"/>
  <c r="Q38" i="2"/>
  <c r="Q37" i="2" s="1"/>
  <c r="Q22" i="2"/>
  <c r="Q21" i="2" s="1"/>
  <c r="S76" i="2" l="1"/>
  <c r="R36" i="2"/>
  <c r="S37" i="2"/>
  <c r="Q36" i="2"/>
  <c r="Q75" i="2"/>
  <c r="S41" i="2"/>
  <c r="S43" i="2"/>
  <c r="S40" i="2"/>
  <c r="R35" i="2"/>
  <c r="R112" i="2" s="1"/>
  <c r="S38" i="2"/>
  <c r="S77" i="2"/>
  <c r="S22" i="2"/>
  <c r="Q35" i="2"/>
  <c r="S87" i="2"/>
  <c r="S98" i="2"/>
  <c r="S99" i="2"/>
  <c r="S36" i="2" l="1"/>
  <c r="R74" i="2"/>
  <c r="S97" i="2"/>
  <c r="S86" i="2"/>
  <c r="S88" i="2"/>
  <c r="S21" i="2"/>
  <c r="S79" i="2"/>
  <c r="S35" i="2"/>
  <c r="S75" i="2" l="1"/>
  <c r="Q74" i="2"/>
  <c r="S112" i="2" s="1"/>
  <c r="S27" i="2"/>
  <c r="S94" i="2"/>
  <c r="S93" i="2"/>
  <c r="S74" i="2" l="1"/>
  <c r="S80" i="2" l="1"/>
  <c r="S96" i="2"/>
</calcChain>
</file>

<file path=xl/sharedStrings.xml><?xml version="1.0" encoding="utf-8"?>
<sst xmlns="http://schemas.openxmlformats.org/spreadsheetml/2006/main" count="366" uniqueCount="164">
  <si>
    <t>Бюджетные инвестиции</t>
  </si>
  <si>
    <t>Суб.КЭСР</t>
  </si>
  <si>
    <t>КОСГУ</t>
  </si>
  <si>
    <t>Подраздел</t>
  </si>
  <si>
    <t>Раздел</t>
  </si>
  <si>
    <t>Код главного распорядителя</t>
  </si>
  <si>
    <t>КВР</t>
  </si>
  <si>
    <t>КЦСР</t>
  </si>
  <si>
    <t>Код классификации</t>
  </si>
  <si>
    <t xml:space="preserve">Наименование </t>
  </si>
  <si>
    <t>Наименование показателя</t>
  </si>
  <si>
    <t/>
  </si>
  <si>
    <t>Иные закупки товаров, работ и услуг для обеспечения государственных (муниципальных) нужд</t>
  </si>
  <si>
    <t>Подпрограмма "Содержание дорог общего пользования местного значения на территории муниципального образования Богучаровское Киреевского района"</t>
  </si>
  <si>
    <t>Расходы на содержание автомобильных дорог местного значения в рамках исполнения полномочий по решению вопросов местного значения, переданных  муниципальным образованием Киреевский район согласно заключенным соглашениям за счет средств иных межбюджетных трансфертов</t>
  </si>
  <si>
    <t>Итого:</t>
  </si>
  <si>
    <t>х</t>
  </si>
  <si>
    <t>% исполне-ния к утверждён-ному плану</t>
  </si>
  <si>
    <t xml:space="preserve">Расходы на выплаты по оплате труда главе администрации муниципального образования </t>
  </si>
  <si>
    <t>Расходы на выплаты персоналу государственных (муниципальных) органов</t>
  </si>
  <si>
    <t xml:space="preserve">Расходы на выплаты по оплате труда работников аппарата администрации муниципального образования  </t>
  </si>
  <si>
    <t xml:space="preserve">Расходы на обеспечение функций государственных (муниципальных) органов по аппарату администрации муниципального образования 
</t>
  </si>
  <si>
    <t>Уплата налогов, сборов и иных платежей</t>
  </si>
  <si>
    <t>Межбюджетные трансферты бюджетам муниципальных районов из бюджетов поселений  на утверждение правил благоустройства территории поселения, устанавливающих в том числе требования по содержанию зданий (включая жилые дома), сооружений и земельных участков, на которых они расположены, к внешнему виду фасадов и ограждений соответствующих зданий и сооружений, перечень работ по благоустройству и периодичность их выполнения; установление порядка участия собственников зданий (помещений в них) и сооружений в благоустройстве прилегающих территорий в соответствии с заключенными соглашениями</t>
  </si>
  <si>
    <t>Иные межбюджетные трансферты</t>
  </si>
  <si>
    <t xml:space="preserve">Расходы, связанные с доплатой к пенсии муниципальных служащих </t>
  </si>
  <si>
    <t>240</t>
  </si>
  <si>
    <t>120</t>
  </si>
  <si>
    <t>850</t>
  </si>
  <si>
    <t>Публичные нормативные социальные выплаты гражданам</t>
  </si>
  <si>
    <t>Комплексы процессных мероприятий</t>
  </si>
  <si>
    <t>Комплекс процессных мероприятий "Обеспечение деятельности главы администрации муниципального образования"</t>
  </si>
  <si>
    <t>Комплекс процессных мероприятий "Обеспечение деятельности аппарата администрации муниципального образования"</t>
  </si>
  <si>
    <t>Комплекс процессных мероприятий "Межбюджетные трансферты, передаваемые из бюджета поселения в соответствии с заключенными соглашениями"</t>
  </si>
  <si>
    <t>Комплекс процессных мероприятий "Доплата к пенсиям муниципальных служащих"</t>
  </si>
  <si>
    <t>(рублей)</t>
  </si>
  <si>
    <t>Начальник отдела                                                                                                                                               экономики и финансов</t>
  </si>
  <si>
    <t>01 0 00 00000</t>
  </si>
  <si>
    <t>01 4 00 00000</t>
  </si>
  <si>
    <t>01 4 01 00000</t>
  </si>
  <si>
    <t>01 4 02 00000</t>
  </si>
  <si>
    <t>02 0 00 00000</t>
  </si>
  <si>
    <t>02 4 00 00000</t>
  </si>
  <si>
    <t>02 4 02 00000</t>
  </si>
  <si>
    <t>02 4 02 21420</t>
  </si>
  <si>
    <t>Комплекс процессных мероприятий "Опашка населенных пунктов и изготовление печатной продукции"</t>
  </si>
  <si>
    <t>03 0 00 00000</t>
  </si>
  <si>
    <t>03 4 00 00000</t>
  </si>
  <si>
    <t>03 4 01 00000</t>
  </si>
  <si>
    <t>03 4 01 20390</t>
  </si>
  <si>
    <t>03 4 02 00000</t>
  </si>
  <si>
    <t>03 4 02 21390</t>
  </si>
  <si>
    <t>03 4 03 00000</t>
  </si>
  <si>
    <t>03 4 03 20370</t>
  </si>
  <si>
    <t>07 0 00 00000</t>
  </si>
  <si>
    <t>07 2 00 00000</t>
  </si>
  <si>
    <t>07 4 00 00000</t>
  </si>
  <si>
    <t>07 4 01 00000</t>
  </si>
  <si>
    <t>07 4 01 20360</t>
  </si>
  <si>
    <t>07 4 02 00000</t>
  </si>
  <si>
    <t>07 4 02 20361</t>
  </si>
  <si>
    <t>Муниципальная программа "Обеспечение деятельности администрации муниципального образования Бородинское Киреевского района"</t>
  </si>
  <si>
    <t>08 0 00 00000</t>
  </si>
  <si>
    <t>08 4 00 00000</t>
  </si>
  <si>
    <t>08 4 01 00000</t>
  </si>
  <si>
    <t>08 4 01 00110</t>
  </si>
  <si>
    <t>08 4 02 00000</t>
  </si>
  <si>
    <t>08 4 02 00110</t>
  </si>
  <si>
    <t>08 4 02 00190</t>
  </si>
  <si>
    <t xml:space="preserve"> 08 4 02 00190</t>
  </si>
  <si>
    <t>08 4 03 00000</t>
  </si>
  <si>
    <t>08 4 03 80050</t>
  </si>
  <si>
    <t>08 4 05 00000</t>
  </si>
  <si>
    <t>08 4 05 20420</t>
  </si>
  <si>
    <t>11 0 00 00000</t>
  </si>
  <si>
    <t>11 2 00 00000</t>
  </si>
  <si>
    <t>11 2 02 00000</t>
  </si>
  <si>
    <t>11 2 02 82990</t>
  </si>
  <si>
    <t>Муниципальная программа "Развитие автомобильных дорог общего пользования местного значения на территории муниципального образования Бородинское Киреевского района"</t>
  </si>
  <si>
    <t>Комплекс процессных мероприятий "Ремонт автомобильных дорог общего пользования местного значения на территории муниципального образования Бородинское Киреевского района"</t>
  </si>
  <si>
    <t>Комплекс процессных мероприятий "Содержание дорог общего пользования местного значения на территории муниципального образования Бородинское Киреевского района"</t>
  </si>
  <si>
    <t>Комплекс процессных мероприятий "Повышение безопасности дорожного движения на территории муниципального образования Бородинское Киреевского района"</t>
  </si>
  <si>
    <t>Н. В.Шалымова</t>
  </si>
  <si>
    <t>Муниципальная программа "Обеспечение пожарной безопасности на территории муниципального образования Бородинское Киреевского района"</t>
  </si>
  <si>
    <t>Мероприятия, направленные на опашку населенных пунктов и изготовление печатной продукции</t>
  </si>
  <si>
    <t>Муниципальная программа  Благоустройство территории муниципального образования Бородинское Киреевского района"</t>
  </si>
  <si>
    <t>Комплекс процессных мероприятий</t>
  </si>
  <si>
    <t>Комплекс процессных мероприятий "Содержание и ремонт объектов инфраструктуры муниципального образования Бородинское Киреевского района"</t>
  </si>
  <si>
    <t>Расходы, связанные с мероприятиями по содержанию и ремонту объектов инфраструктуры муниципального образования</t>
  </si>
  <si>
    <t>Комплекс процессных мероприятий "Содержание и очистка территории муниципального образования Бородинское Киреевского района"</t>
  </si>
  <si>
    <t>Расходы, связанные с мероприятиями по содержание и очистке муниципального образования</t>
  </si>
  <si>
    <t>Комплекс процессных мероприятий "Организация уличного освещения"</t>
  </si>
  <si>
    <t>Мероприятия по обеспечению уличного освещения муниципального образования</t>
  </si>
  <si>
    <t>Муниципальна программа "Комплексное развитие системы коммунальной инфраструктуры муниципального образования Бородинское Киреевского района"</t>
  </si>
  <si>
    <t>Муниципальные проекты, не входящие в состав национальных проектов</t>
  </si>
  <si>
    <t>Комплекс процессных мероприятий "Техническое и аварийно-диспетчерское обслуживание,  ремонт и технические эксплуатации газового оборудования и газопроводов на объектах, расположенных на территории муниципального образования Бородинское Киреевского района, в рамках полномочий по решению вопросов местного значения муниципального образования Киреевский район согласно заключенным соглашениям за счет средств иных межбюджетных трансфертов"</t>
  </si>
  <si>
    <t>расходы, связанные с мероприятиями в области коммунального хозяйства</t>
  </si>
  <si>
    <t>Комплекс процессных мероприятий "Содержание и очистка объектов водоснабжения и водоотведения, находядихся на территории муниципального образования Бородинское Киреевского района"</t>
  </si>
  <si>
    <t>Мероприятия, направленные на выполнение работ на объектах водоснабжения и водоотведения муниципального образования Бородинское Киреевского района</t>
  </si>
  <si>
    <t>Муниципальная программа "Обеспечение доступным и конфортным жильем населения муниципального образования Бородинское Киреевского района"</t>
  </si>
  <si>
    <t>Муниципальные проекты,  не входящие в состав национальных проектов</t>
  </si>
  <si>
    <t>Муниципальный проект "Газификация населенных пунктов в муниципальном образовании Бородинское Киреевского района"</t>
  </si>
  <si>
    <t>Мероприятия направленные на строительство внутрипоселковых распределительных сетей</t>
  </si>
  <si>
    <t>02 4 01 00000</t>
  </si>
  <si>
    <t>02 4 01 20420</t>
  </si>
  <si>
    <t>06 0 00 00000</t>
  </si>
  <si>
    <t>06 4 00 00000</t>
  </si>
  <si>
    <t>06 4 03 00000</t>
  </si>
  <si>
    <t>06 4 03 21370</t>
  </si>
  <si>
    <t>07 2 01 00000</t>
  </si>
  <si>
    <t>07 2 01 S0390</t>
  </si>
  <si>
    <t>07 4 01 20462</t>
  </si>
  <si>
    <t>07 4 02 20462</t>
  </si>
  <si>
    <t>07 4 03 00000</t>
  </si>
  <si>
    <t>07 4 03 20273</t>
  </si>
  <si>
    <t>07 4 03 20360</t>
  </si>
  <si>
    <t>07 4 03 20462</t>
  </si>
  <si>
    <t>Комплекс процессных мероприятий "Прочие мероприятия в области коммунального хозяйства, связанные с обеспечением  жизнедеятельности населения муниципального образования Бородинское Киреевского района"</t>
  </si>
  <si>
    <t>Мероприятие направленное на осуществление финансовой поддержки с целью реализации полномочий по решению вопросов местного значения городского, сельского поселения</t>
  </si>
  <si>
    <t>Финансовое обеспечение прочих мероприятий в области коммунального хозяйства, для обеспечения жизнедеятельности населения</t>
  </si>
  <si>
    <t>Осуществление полномочий в сфере ЖКХ по заключенным соглашениям, переданных из бюджета муниципального района в бюджеты сельских поселений</t>
  </si>
  <si>
    <t>Муниципальный проект "Строительство (реконструкция), модернизация, капитальный ремонт и ремонт объектов водоснабжения Тульской области"</t>
  </si>
  <si>
    <t>Мероприятия направленные на строительство (реконструкцию), модернизацию, капитальный ремонт и ремонт объектов водоснабжения Тульской области</t>
  </si>
  <si>
    <t>Муниципальная программа "Энергосбережение и повышение энергетической эффективности на территории муниципального образованя Бородинское Киреевского района"</t>
  </si>
  <si>
    <t>Комплекс процессных мероприятий  "Замена, реконструкцию и ремонт уличного освещения"</t>
  </si>
  <si>
    <t>Мероприятия, направленные на замену, реконструкцию и ремонт уличного освещения</t>
  </si>
  <si>
    <t>08 4 03 80040</t>
  </si>
  <si>
    <t>08 4 03 80041</t>
  </si>
  <si>
    <t xml:space="preserve">Межбюджетные трансферты, передаваемые бюджету муниципального образования Киреевский район из бюджета поселения на осуществление администрацией муниципального образования Киреевский район полномочий по внутреннему муниципальному финансовому контролю в соответствии с заключенным соглашением </t>
  </si>
  <si>
    <t>Межбюджетные трансферты, передаваемые бюджету муниципального образования Киреевский район из бюджета поселения на осуществленне Контрольно-счетной палатой муниципального образования Киреевский район полномочий по внешнему муниципальному финансовому контролю</t>
  </si>
  <si>
    <t>Муниципальный проект "Ликвидация непригодного для проживания жилищного фонда"</t>
  </si>
  <si>
    <t>Расходы, направленные на снос многоквартивных домов, признанных аварийными и (или) вывоз строительного мусора после их сноса или обрушения</t>
  </si>
  <si>
    <t>Муниципальный проект "Реализация проекта "Народный бюджет"</t>
  </si>
  <si>
    <t>Мероприятия направленные на реализацию проекта "Народный бюджет" в рамках инициативного проекта "Ремонт асфальтового покрытия дороги по ул.Красногвардейская, п. Красногвардейского Киреевского района, протяженностью 700 метров"</t>
  </si>
  <si>
    <t>01 2 00 00000</t>
  </si>
  <si>
    <t>01 2 01 00000</t>
  </si>
  <si>
    <t>01 2 01 S0551</t>
  </si>
  <si>
    <t>01 4 01 20461</t>
  </si>
  <si>
    <t>01 4 02 20461</t>
  </si>
  <si>
    <t>01 4 03 20461</t>
  </si>
  <si>
    <t>01 4 03 00000</t>
  </si>
  <si>
    <t>Осуществление полномочий в сфере дорожного хозяйства по заключенным соглашениями, переданных из бюджета муниципального района в бюджеты сельских поселений</t>
  </si>
  <si>
    <t>Комплекс процессных мероприятий "Устройство наружнего водоснабжения и перезарядка огнетушителей"</t>
  </si>
  <si>
    <t>Мероприятия, направленные на устройстро наружнего водоснабжения и перезарядка огнетушителей</t>
  </si>
  <si>
    <t>13 0 00 00000</t>
  </si>
  <si>
    <t>13 4 00 00000</t>
  </si>
  <si>
    <t>13 4 01 00000</t>
  </si>
  <si>
    <t>13 4 01 25400</t>
  </si>
  <si>
    <t xml:space="preserve">13 4 01 25400 </t>
  </si>
  <si>
    <t>13 4 02 00000</t>
  </si>
  <si>
    <t>13 4 02 20020</t>
  </si>
  <si>
    <t>13 4 03 00000</t>
  </si>
  <si>
    <t>13 4 03 20330</t>
  </si>
  <si>
    <t>Комплекс процессных мероприятий "Мероприятия по землеустройству и землепользованию"</t>
  </si>
  <si>
    <t>Обеспечение мероприятий по землеустройству и землепользованию</t>
  </si>
  <si>
    <t>Муниципальная программа "Приоретение и содержание муниципального имущества муниципального образования Бородинское Киреевского района"</t>
  </si>
  <si>
    <t>Мероприятия направленные на приобретение и содержание имущества, находящегося в собственности муниципального образования</t>
  </si>
  <si>
    <t>Комплекс процессных мероприятий "Содержание имущества, находящегося в собственности муниципального образования Бородинское Киреевского района и приобретение имущества в муниципальную собственность"</t>
  </si>
  <si>
    <t>Комплекс процессных мероприятий "Регистрация муниципального имущества и проведение кадастровых работ"</t>
  </si>
  <si>
    <t>Регистрация муниципального имущества</t>
  </si>
  <si>
    <t xml:space="preserve">Расходы бюджета муниципального образования Бородинское Киреевского района                                                                       на финансовое обеспечение реализации муниципальных программ по целевым статьям,                                                         группам видов расходов  классификации расходов  бюджета                                                                                                                                                                                                             за 2024 год </t>
  </si>
  <si>
    <t>Утвержден-ный план на 2024 год</t>
  </si>
  <si>
    <t>Исполнено за 2024 год</t>
  </si>
  <si>
    <t xml:space="preserve">                        Приложение № 4                                         к решению Собрания депутатов                          муниципального образования                                                       Бородинское Киреевского района                                                            от  29.05.2025  № 25-56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</si>
</sst>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00\.00\.00;;"/>
    <numFmt numFmtId="165" formatCode="000;;"/>
    <numFmt numFmtId="166" formatCode="000"/>
    <numFmt numFmtId="167" formatCode="0000000000"/>
    <numFmt numFmtId="168" formatCode="0.000"/>
  </numFmts>
  <fonts count="3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5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7"/>
      <name val="Arial"/>
      <family val="2"/>
      <charset val="204"/>
    </font>
    <font>
      <b/>
      <sz val="10"/>
      <name val="Arial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8"/>
      <name val="Arial Cyr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PT Astra Serif"/>
      <family val="1"/>
      <charset val="204"/>
    </font>
    <font>
      <sz val="10"/>
      <name val="PT Astra Serif"/>
      <family val="1"/>
      <charset val="204"/>
    </font>
    <font>
      <sz val="10"/>
      <color theme="1"/>
      <name val="PT Astra Serif"/>
      <family val="1"/>
      <charset val="204"/>
    </font>
    <font>
      <sz val="10"/>
      <color indexed="9"/>
      <name val="PT Astra Serif"/>
      <family val="1"/>
      <charset val="204"/>
    </font>
    <font>
      <b/>
      <sz val="12"/>
      <name val="PT Astra Serif"/>
      <family val="1"/>
      <charset val="204"/>
    </font>
    <font>
      <sz val="12"/>
      <name val="PT Astra Serif"/>
      <family val="1"/>
      <charset val="204"/>
    </font>
    <font>
      <b/>
      <sz val="10"/>
      <color theme="1"/>
      <name val="PT Astra Serif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59">
    <xf numFmtId="0" fontId="0" fillId="0" borderId="0"/>
    <xf numFmtId="0" fontId="1" fillId="0" borderId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1" fillId="7" borderId="4" applyNumberFormat="0" applyAlignment="0" applyProtection="0"/>
    <xf numFmtId="0" fontId="12" fillId="20" borderId="5" applyNumberFormat="0" applyAlignment="0" applyProtection="0"/>
    <xf numFmtId="0" fontId="13" fillId="20" borderId="4" applyNumberFormat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21" borderId="10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9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9" fillId="23" borderId="11" applyNumberFormat="0" applyAlignment="0" applyProtection="0"/>
    <xf numFmtId="0" fontId="24" fillId="0" borderId="12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</cellStyleXfs>
  <cellXfs count="9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6" fillId="0" borderId="0" xfId="1" applyFont="1" applyAlignment="1" applyProtection="1">
      <alignment horizontal="center" vertical="center" wrapText="1"/>
      <protection hidden="1"/>
    </xf>
    <xf numFmtId="0" fontId="4" fillId="0" borderId="0" xfId="1" applyFont="1" applyAlignment="1" applyProtection="1">
      <alignment horizontal="left" vertical="center"/>
      <protection hidden="1"/>
    </xf>
    <xf numFmtId="0" fontId="6" fillId="0" borderId="0" xfId="1" applyFont="1" applyAlignment="1" applyProtection="1">
      <alignment horizontal="left" vertical="center"/>
      <protection hidden="1"/>
    </xf>
    <xf numFmtId="0" fontId="5" fillId="0" borderId="0" xfId="1" applyFont="1" applyAlignment="1" applyProtection="1">
      <alignment horizontal="left" vertical="center" wrapText="1"/>
      <protection hidden="1"/>
    </xf>
    <xf numFmtId="0" fontId="3" fillId="0" borderId="2" xfId="1" applyFont="1" applyBorder="1" applyProtection="1">
      <protection hidden="1"/>
    </xf>
    <xf numFmtId="0" fontId="5" fillId="0" borderId="2" xfId="1" applyFont="1" applyBorder="1" applyAlignment="1" applyProtection="1">
      <alignment horizontal="center" vertical="center"/>
      <protection hidden="1"/>
    </xf>
    <xf numFmtId="0" fontId="4" fillId="0" borderId="2" xfId="1" applyFont="1" applyBorder="1" applyProtection="1">
      <protection hidden="1"/>
    </xf>
    <xf numFmtId="0" fontId="27" fillId="0" borderId="0" xfId="1" applyFont="1" applyAlignment="1" applyProtection="1">
      <alignment horizontal="center" vertical="center" wrapText="1"/>
      <protection hidden="1"/>
    </xf>
    <xf numFmtId="0" fontId="27" fillId="0" borderId="0" xfId="1" applyFont="1" applyAlignment="1" applyProtection="1">
      <alignment horizontal="centerContinuous" vertical="center"/>
      <protection hidden="1"/>
    </xf>
    <xf numFmtId="0" fontId="28" fillId="0" borderId="0" xfId="1" applyFont="1" applyProtection="1">
      <protection hidden="1"/>
    </xf>
    <xf numFmtId="0" fontId="28" fillId="0" borderId="0" xfId="1" applyFont="1" applyAlignment="1" applyProtection="1">
      <alignment horizontal="right" wrapText="1"/>
      <protection hidden="1"/>
    </xf>
    <xf numFmtId="0" fontId="27" fillId="0" borderId="0" xfId="1" applyFont="1" applyAlignment="1" applyProtection="1">
      <alignment horizontal="left" vertical="center" wrapText="1"/>
      <protection hidden="1"/>
    </xf>
    <xf numFmtId="0" fontId="27" fillId="0" borderId="1" xfId="1" applyFont="1" applyBorder="1" applyAlignment="1" applyProtection="1">
      <alignment horizontal="center" vertical="center"/>
      <protection hidden="1"/>
    </xf>
    <xf numFmtId="0" fontId="27" fillId="0" borderId="1" xfId="1" applyFont="1" applyBorder="1" applyAlignment="1" applyProtection="1">
      <alignment horizontal="center" vertical="center" wrapText="1"/>
      <protection hidden="1"/>
    </xf>
    <xf numFmtId="0" fontId="27" fillId="0" borderId="3" xfId="1" applyFont="1" applyBorder="1" applyAlignment="1" applyProtection="1">
      <alignment horizontal="center" vertical="center" wrapText="1"/>
      <protection hidden="1"/>
    </xf>
    <xf numFmtId="0" fontId="27" fillId="0" borderId="1" xfId="1" applyFont="1" applyBorder="1" applyAlignment="1" applyProtection="1">
      <alignment horizontal="centerContinuous" vertical="top"/>
      <protection hidden="1"/>
    </xf>
    <xf numFmtId="0" fontId="27" fillId="0" borderId="3" xfId="1" applyFont="1" applyBorder="1" applyAlignment="1" applyProtection="1">
      <alignment horizontal="center" vertical="center"/>
      <protection hidden="1"/>
    </xf>
    <xf numFmtId="0" fontId="28" fillId="0" borderId="1" xfId="1" applyFont="1" applyBorder="1" applyAlignment="1" applyProtection="1">
      <alignment horizontal="center" vertical="center"/>
      <protection hidden="1"/>
    </xf>
    <xf numFmtId="2" fontId="27" fillId="0" borderId="1" xfId="1" applyNumberFormat="1" applyFont="1" applyBorder="1" applyAlignment="1" applyProtection="1">
      <alignment horizontal="center"/>
      <protection hidden="1"/>
    </xf>
    <xf numFmtId="2" fontId="28" fillId="0" borderId="1" xfId="1" applyNumberFormat="1" applyFont="1" applyBorder="1" applyAlignment="1" applyProtection="1">
      <alignment horizontal="center"/>
      <protection hidden="1"/>
    </xf>
    <xf numFmtId="165" fontId="28" fillId="0" borderId="3" xfId="1" applyNumberFormat="1" applyFont="1" applyBorder="1" applyAlignment="1" applyProtection="1">
      <alignment horizontal="center" vertical="center"/>
      <protection hidden="1"/>
    </xf>
    <xf numFmtId="164" fontId="28" fillId="0" borderId="1" xfId="1" applyNumberFormat="1" applyFont="1" applyBorder="1" applyAlignment="1" applyProtection="1">
      <alignment horizontal="center" vertical="center"/>
      <protection hidden="1"/>
    </xf>
    <xf numFmtId="167" fontId="27" fillId="0" borderId="1" xfId="1" applyNumberFormat="1" applyFont="1" applyBorder="1" applyAlignment="1" applyProtection="1">
      <alignment vertical="top" wrapText="1"/>
      <protection hidden="1"/>
    </xf>
    <xf numFmtId="166" fontId="28" fillId="0" borderId="1" xfId="1" applyNumberFormat="1" applyFont="1" applyBorder="1" applyAlignment="1" applyProtection="1">
      <alignment vertical="top" wrapText="1"/>
      <protection hidden="1"/>
    </xf>
    <xf numFmtId="165" fontId="27" fillId="0" borderId="3" xfId="1" applyNumberFormat="1" applyFont="1" applyBorder="1" applyAlignment="1" applyProtection="1">
      <alignment horizontal="center" vertical="center"/>
      <protection hidden="1"/>
    </xf>
    <xf numFmtId="164" fontId="27" fillId="0" borderId="1" xfId="1" applyNumberFormat="1" applyFont="1" applyBorder="1" applyAlignment="1" applyProtection="1">
      <alignment horizontal="center" vertical="center"/>
      <protection hidden="1"/>
    </xf>
    <xf numFmtId="0" fontId="28" fillId="0" borderId="13" xfId="1" applyFont="1" applyBorder="1" applyProtection="1">
      <protection hidden="1"/>
    </xf>
    <xf numFmtId="0" fontId="27" fillId="0" borderId="13" xfId="1" applyFont="1" applyBorder="1" applyAlignment="1" applyProtection="1">
      <alignment horizontal="right"/>
      <protection hidden="1"/>
    </xf>
    <xf numFmtId="0" fontId="30" fillId="0" borderId="13" xfId="1" applyFont="1" applyBorder="1" applyProtection="1">
      <protection hidden="1"/>
    </xf>
    <xf numFmtId="0" fontId="30" fillId="0" borderId="1" xfId="1" applyFont="1" applyBorder="1" applyProtection="1">
      <protection hidden="1"/>
    </xf>
    <xf numFmtId="0" fontId="28" fillId="0" borderId="0" xfId="1" applyFont="1"/>
    <xf numFmtId="0" fontId="31" fillId="0" borderId="0" xfId="1" applyFont="1" applyAlignment="1">
      <alignment wrapText="1"/>
    </xf>
    <xf numFmtId="0" fontId="31" fillId="0" borderId="0" xfId="1" applyFont="1"/>
    <xf numFmtId="165" fontId="28" fillId="0" borderId="3" xfId="1" applyNumberFormat="1" applyFont="1" applyBorder="1" applyAlignment="1" applyProtection="1">
      <alignment horizontal="center"/>
      <protection hidden="1"/>
    </xf>
    <xf numFmtId="164" fontId="28" fillId="0" borderId="1" xfId="1" applyNumberFormat="1" applyFont="1" applyBorder="1" applyAlignment="1" applyProtection="1">
      <alignment horizontal="center"/>
      <protection hidden="1"/>
    </xf>
    <xf numFmtId="0" fontId="29" fillId="0" borderId="13" xfId="1" applyFont="1" applyBorder="1" applyAlignment="1" applyProtection="1">
      <alignment horizontal="center"/>
      <protection hidden="1"/>
    </xf>
    <xf numFmtId="2" fontId="27" fillId="0" borderId="1" xfId="0" applyNumberFormat="1" applyFont="1" applyBorder="1" applyAlignment="1">
      <alignment vertical="top" wrapText="1"/>
    </xf>
    <xf numFmtId="49" fontId="27" fillId="0" borderId="1" xfId="144" applyNumberFormat="1" applyFont="1" applyBorder="1" applyAlignment="1">
      <alignment horizontal="center" wrapText="1"/>
    </xf>
    <xf numFmtId="49" fontId="28" fillId="0" borderId="1" xfId="144" applyNumberFormat="1" applyFont="1" applyBorder="1" applyAlignment="1">
      <alignment horizontal="center" wrapText="1"/>
    </xf>
    <xf numFmtId="168" fontId="27" fillId="0" borderId="1" xfId="144" applyNumberFormat="1" applyFont="1" applyBorder="1" applyAlignment="1">
      <alignment vertical="top" wrapText="1"/>
    </xf>
    <xf numFmtId="168" fontId="28" fillId="0" borderId="1" xfId="144" applyNumberFormat="1" applyFont="1" applyBorder="1" applyAlignment="1">
      <alignment vertical="top" wrapText="1"/>
    </xf>
    <xf numFmtId="49" fontId="28" fillId="0" borderId="1" xfId="144" applyNumberFormat="1" applyFont="1" applyBorder="1" applyAlignment="1">
      <alignment vertical="top" wrapText="1"/>
    </xf>
    <xf numFmtId="49" fontId="28" fillId="0" borderId="1" xfId="0" applyNumberFormat="1" applyFont="1" applyBorder="1" applyAlignment="1">
      <alignment vertical="top" wrapText="1"/>
    </xf>
    <xf numFmtId="49" fontId="27" fillId="0" borderId="1" xfId="0" applyNumberFormat="1" applyFont="1" applyBorder="1" applyAlignment="1">
      <alignment vertical="top" wrapText="1"/>
    </xf>
    <xf numFmtId="49" fontId="28" fillId="0" borderId="1" xfId="144" applyNumberFormat="1" applyFont="1" applyBorder="1" applyAlignment="1">
      <alignment horizontal="center" vertical="top" wrapText="1"/>
    </xf>
    <xf numFmtId="49" fontId="27" fillId="0" borderId="1" xfId="0" applyNumberFormat="1" applyFont="1" applyBorder="1" applyAlignment="1">
      <alignment wrapText="1"/>
    </xf>
    <xf numFmtId="49" fontId="28" fillId="0" borderId="1" xfId="0" applyNumberFormat="1" applyFont="1" applyBorder="1" applyAlignment="1">
      <alignment wrapText="1"/>
    </xf>
    <xf numFmtId="49" fontId="27" fillId="0" borderId="1" xfId="144" applyNumberFormat="1" applyFont="1" applyBorder="1" applyAlignment="1">
      <alignment vertical="top" wrapText="1"/>
    </xf>
    <xf numFmtId="2" fontId="28" fillId="0" borderId="1" xfId="0" applyNumberFormat="1" applyFont="1" applyBorder="1" applyAlignment="1">
      <alignment vertical="top" wrapText="1"/>
    </xf>
    <xf numFmtId="4" fontId="27" fillId="0" borderId="1" xfId="1" applyNumberFormat="1" applyFont="1" applyBorder="1" applyAlignment="1" applyProtection="1">
      <alignment horizontal="center"/>
      <protection hidden="1"/>
    </xf>
    <xf numFmtId="4" fontId="28" fillId="0" borderId="1" xfId="1" applyNumberFormat="1" applyFont="1" applyBorder="1" applyAlignment="1" applyProtection="1">
      <alignment horizontal="center"/>
      <protection hidden="1"/>
    </xf>
    <xf numFmtId="0" fontId="28" fillId="0" borderId="3" xfId="1" applyFont="1" applyBorder="1" applyAlignment="1" applyProtection="1">
      <alignment horizontal="center" vertical="center"/>
      <protection hidden="1"/>
    </xf>
    <xf numFmtId="49" fontId="28" fillId="0" borderId="1" xfId="144" applyNumberFormat="1" applyFont="1" applyBorder="1" applyAlignment="1">
      <alignment horizontal="center" vertical="center" wrapText="1"/>
    </xf>
    <xf numFmtId="4" fontId="28" fillId="0" borderId="1" xfId="1" applyNumberFormat="1" applyFont="1" applyBorder="1" applyAlignment="1" applyProtection="1">
      <alignment horizontal="center" vertical="center"/>
      <protection hidden="1"/>
    </xf>
    <xf numFmtId="2" fontId="28" fillId="0" borderId="1" xfId="1" applyNumberFormat="1" applyFont="1" applyBorder="1" applyAlignment="1" applyProtection="1">
      <alignment horizontal="center" vertical="center"/>
      <protection hidden="1"/>
    </xf>
    <xf numFmtId="49" fontId="28" fillId="0" borderId="1" xfId="147" applyNumberFormat="1" applyFont="1" applyBorder="1" applyAlignment="1">
      <alignment horizontal="center" wrapText="1"/>
    </xf>
    <xf numFmtId="49" fontId="27" fillId="0" borderId="1" xfId="147" applyNumberFormat="1" applyFont="1" applyBorder="1" applyAlignment="1">
      <alignment horizontal="center" wrapText="1"/>
    </xf>
    <xf numFmtId="49" fontId="28" fillId="0" borderId="1" xfId="148" applyNumberFormat="1" applyFont="1" applyBorder="1" applyAlignment="1">
      <alignment horizontal="center" wrapText="1"/>
    </xf>
    <xf numFmtId="49" fontId="27" fillId="0" borderId="1" xfId="148" applyNumberFormat="1" applyFont="1" applyBorder="1" applyAlignment="1">
      <alignment horizontal="center" wrapText="1"/>
    </xf>
    <xf numFmtId="165" fontId="28" fillId="0" borderId="1" xfId="1" applyNumberFormat="1" applyFont="1" applyBorder="1" applyAlignment="1" applyProtection="1">
      <alignment horizontal="center" vertical="center"/>
      <protection hidden="1"/>
    </xf>
    <xf numFmtId="165" fontId="28" fillId="0" borderId="1" xfId="1" applyNumberFormat="1" applyFont="1" applyBorder="1" applyAlignment="1" applyProtection="1">
      <alignment horizontal="center"/>
      <protection hidden="1"/>
    </xf>
    <xf numFmtId="165" fontId="27" fillId="0" borderId="1" xfId="1" applyNumberFormat="1" applyFont="1" applyBorder="1" applyAlignment="1" applyProtection="1">
      <alignment horizontal="center" vertical="center"/>
      <protection hidden="1"/>
    </xf>
    <xf numFmtId="0" fontId="33" fillId="0" borderId="1" xfId="0" applyFont="1" applyBorder="1" applyAlignment="1">
      <alignment horizontal="center"/>
    </xf>
    <xf numFmtId="0" fontId="29" fillId="0" borderId="1" xfId="0" applyFont="1" applyBorder="1" applyAlignment="1">
      <alignment horizontal="center"/>
    </xf>
    <xf numFmtId="49" fontId="34" fillId="0" borderId="1" xfId="0" applyNumberFormat="1" applyFont="1" applyBorder="1" applyAlignment="1">
      <alignment vertical="top" wrapText="1"/>
    </xf>
    <xf numFmtId="0" fontId="34" fillId="0" borderId="1" xfId="1" applyFont="1" applyBorder="1" applyAlignment="1" applyProtection="1">
      <alignment horizontal="center" vertical="center"/>
      <protection hidden="1"/>
    </xf>
    <xf numFmtId="49" fontId="35" fillId="0" borderId="1" xfId="0" applyNumberFormat="1" applyFont="1" applyBorder="1" applyAlignment="1">
      <alignment vertical="top" wrapText="1"/>
    </xf>
    <xf numFmtId="0" fontId="35" fillId="0" borderId="1" xfId="1" applyFont="1" applyBorder="1" applyAlignment="1" applyProtection="1">
      <alignment horizontal="center" vertical="center"/>
      <protection hidden="1"/>
    </xf>
    <xf numFmtId="49" fontId="28" fillId="0" borderId="1" xfId="1" applyNumberFormat="1" applyFont="1" applyBorder="1" applyAlignment="1" applyProtection="1">
      <alignment wrapText="1"/>
      <protection hidden="1"/>
    </xf>
    <xf numFmtId="49" fontId="28" fillId="0" borderId="1" xfId="1" applyNumberFormat="1" applyFont="1" applyBorder="1" applyAlignment="1" applyProtection="1">
      <alignment horizontal="center" wrapText="1"/>
      <protection hidden="1"/>
    </xf>
    <xf numFmtId="2" fontId="35" fillId="0" borderId="1" xfId="1" applyNumberFormat="1" applyFont="1" applyBorder="1" applyAlignment="1" applyProtection="1">
      <alignment vertical="top" wrapText="1"/>
      <protection hidden="1"/>
    </xf>
    <xf numFmtId="2" fontId="34" fillId="0" borderId="1" xfId="1" applyNumberFormat="1" applyFont="1" applyBorder="1" applyAlignment="1" applyProtection="1">
      <alignment vertical="top" wrapText="1"/>
      <protection hidden="1"/>
    </xf>
    <xf numFmtId="2" fontId="35" fillId="0" borderId="1" xfId="0" applyNumberFormat="1" applyFont="1" applyBorder="1" applyAlignment="1">
      <alignment vertical="top" wrapText="1"/>
    </xf>
    <xf numFmtId="2" fontId="34" fillId="0" borderId="1" xfId="0" applyNumberFormat="1" applyFont="1" applyBorder="1" applyAlignment="1">
      <alignment vertical="top" wrapText="1"/>
    </xf>
    <xf numFmtId="166" fontId="28" fillId="0" borderId="14" xfId="1" applyNumberFormat="1" applyFont="1" applyBorder="1" applyAlignment="1" applyProtection="1">
      <alignment vertical="center"/>
      <protection hidden="1"/>
    </xf>
    <xf numFmtId="166" fontId="28" fillId="0" borderId="15" xfId="1" applyNumberFormat="1" applyFont="1" applyBorder="1" applyAlignment="1" applyProtection="1">
      <alignment vertical="center"/>
      <protection hidden="1"/>
    </xf>
    <xf numFmtId="166" fontId="28" fillId="0" borderId="3" xfId="1" applyNumberFormat="1" applyFont="1" applyBorder="1" applyAlignment="1" applyProtection="1">
      <alignment vertical="center"/>
      <protection hidden="1"/>
    </xf>
    <xf numFmtId="166" fontId="28" fillId="0" borderId="15" xfId="1" applyNumberFormat="1" applyFont="1" applyBorder="1" applyAlignment="1" applyProtection="1">
      <alignment vertical="distributed"/>
      <protection hidden="1"/>
    </xf>
    <xf numFmtId="2" fontId="28" fillId="0" borderId="1" xfId="1" applyNumberFormat="1" applyFont="1" applyBorder="1" applyAlignment="1" applyProtection="1">
      <alignment vertical="top" wrapText="1"/>
      <protection hidden="1"/>
    </xf>
    <xf numFmtId="0" fontId="27" fillId="0" borderId="1" xfId="1" applyFont="1" applyBorder="1" applyAlignment="1" applyProtection="1">
      <alignment horizontal="center" vertical="center"/>
      <protection hidden="1"/>
    </xf>
    <xf numFmtId="167" fontId="28" fillId="0" borderId="1" xfId="1" applyNumberFormat="1" applyFont="1" applyBorder="1" applyAlignment="1" applyProtection="1">
      <alignment vertical="top" wrapText="1"/>
      <protection hidden="1"/>
    </xf>
    <xf numFmtId="0" fontId="33" fillId="0" borderId="1" xfId="0" applyFont="1" applyBorder="1"/>
    <xf numFmtId="0" fontId="29" fillId="0" borderId="1" xfId="0" applyFont="1" applyBorder="1"/>
    <xf numFmtId="0" fontId="28" fillId="0" borderId="1" xfId="1" applyNumberFormat="1" applyFont="1" applyBorder="1" applyAlignment="1" applyProtection="1">
      <alignment horizontal="center"/>
      <protection hidden="1"/>
    </xf>
    <xf numFmtId="0" fontId="27" fillId="0" borderId="1" xfId="1" applyFont="1" applyBorder="1" applyAlignment="1" applyProtection="1">
      <alignment horizontal="center" vertical="center" wrapText="1"/>
      <protection hidden="1"/>
    </xf>
    <xf numFmtId="0" fontId="32" fillId="0" borderId="0" xfId="1" applyFont="1" applyAlignment="1" applyProtection="1">
      <alignment horizontal="right" vertical="top" wrapText="1"/>
      <protection hidden="1"/>
    </xf>
    <xf numFmtId="0" fontId="31" fillId="0" borderId="0" xfId="1" applyFont="1" applyAlignment="1" applyProtection="1">
      <alignment horizontal="center" vertical="center" wrapText="1"/>
      <protection hidden="1"/>
    </xf>
    <xf numFmtId="0" fontId="27" fillId="0" borderId="1" xfId="1" applyFont="1" applyBorder="1" applyAlignment="1" applyProtection="1">
      <alignment horizontal="center" vertical="center"/>
      <protection hidden="1"/>
    </xf>
    <xf numFmtId="0" fontId="28" fillId="0" borderId="0" xfId="1" applyFont="1" applyAlignment="1" applyProtection="1">
      <alignment horizontal="right" wrapText="1"/>
      <protection hidden="1"/>
    </xf>
    <xf numFmtId="0" fontId="29" fillId="0" borderId="0" xfId="0" applyFont="1"/>
    <xf numFmtId="167" fontId="28" fillId="0" borderId="14" xfId="1" applyNumberFormat="1" applyFont="1" applyBorder="1" applyAlignment="1" applyProtection="1">
      <alignment vertical="top" wrapText="1"/>
      <protection hidden="1"/>
    </xf>
    <xf numFmtId="167" fontId="28" fillId="0" borderId="15" xfId="1" applyNumberFormat="1" applyFont="1" applyBorder="1" applyAlignment="1" applyProtection="1">
      <alignment vertical="top" wrapText="1"/>
      <protection hidden="1"/>
    </xf>
    <xf numFmtId="167" fontId="28" fillId="0" borderId="3" xfId="1" applyNumberFormat="1" applyFont="1" applyBorder="1" applyAlignment="1" applyProtection="1">
      <alignment vertical="top" wrapText="1"/>
      <protection hidden="1"/>
    </xf>
    <xf numFmtId="167" fontId="28" fillId="0" borderId="1" xfId="1" applyNumberFormat="1" applyFont="1" applyBorder="1" applyAlignment="1" applyProtection="1">
      <alignment vertical="top" wrapText="1"/>
      <protection hidden="1"/>
    </xf>
  </cellXfs>
  <cellStyles count="159">
    <cellStyle name="20% - Акцент1 2" xfId="2"/>
    <cellStyle name="20% - Акцент1 2 2" xfId="3"/>
    <cellStyle name="20% - Акцент1 2 3" xfId="4"/>
    <cellStyle name="20% - Акцент1 2 4" xfId="5"/>
    <cellStyle name="20% - Акцент1 2 5" xfId="6"/>
    <cellStyle name="20% - Акцент1 2 6" xfId="7"/>
    <cellStyle name="20% - Акцент1 2 7" xfId="8"/>
    <cellStyle name="20% - Акцент1 2 8" xfId="9"/>
    <cellStyle name="20% - Акцент1 2 9" xfId="10"/>
    <cellStyle name="20% - Акцент2 2" xfId="11"/>
    <cellStyle name="20% - Акцент2 2 2" xfId="12"/>
    <cellStyle name="20% - Акцент2 2 3" xfId="13"/>
    <cellStyle name="20% - Акцент2 2 4" xfId="14"/>
    <cellStyle name="20% - Акцент2 2 5" xfId="15"/>
    <cellStyle name="20% - Акцент2 2 6" xfId="16"/>
    <cellStyle name="20% - Акцент2 2 7" xfId="17"/>
    <cellStyle name="20% - Акцент2 2 8" xfId="18"/>
    <cellStyle name="20% - Акцент2 2 9" xfId="19"/>
    <cellStyle name="20% - Акцент3 2" xfId="20"/>
    <cellStyle name="20% - Акцент3 2 2" xfId="21"/>
    <cellStyle name="20% - Акцент3 2 3" xfId="22"/>
    <cellStyle name="20% - Акцент3 2 4" xfId="23"/>
    <cellStyle name="20% - Акцент3 2 5" xfId="24"/>
    <cellStyle name="20% - Акцент3 2 6" xfId="25"/>
    <cellStyle name="20% - Акцент3 2 7" xfId="26"/>
    <cellStyle name="20% - Акцент3 2 8" xfId="27"/>
    <cellStyle name="20% - Акцент3 2 9" xfId="28"/>
    <cellStyle name="20% - Акцент4 2" xfId="29"/>
    <cellStyle name="20% - Акцент4 2 2" xfId="30"/>
    <cellStyle name="20% - Акцент4 2 3" xfId="31"/>
    <cellStyle name="20% - Акцент4 2 4" xfId="32"/>
    <cellStyle name="20% - Акцент4 2 5" xfId="33"/>
    <cellStyle name="20% - Акцент4 2 6" xfId="34"/>
    <cellStyle name="20% - Акцент4 2 7" xfId="35"/>
    <cellStyle name="20% - Акцент4 2 8" xfId="36"/>
    <cellStyle name="20% - Акцент4 2 9" xfId="37"/>
    <cellStyle name="20% - Акцент5 2" xfId="38"/>
    <cellStyle name="20% - Акцент5 2 2" xfId="39"/>
    <cellStyle name="20% - Акцент5 2 3" xfId="40"/>
    <cellStyle name="20% - Акцент5 2 4" xfId="41"/>
    <cellStyle name="20% - Акцент5 2 5" xfId="42"/>
    <cellStyle name="20% - Акцент5 2 6" xfId="43"/>
    <cellStyle name="20% - Акцент5 2 7" xfId="44"/>
    <cellStyle name="20% - Акцент5 2 8" xfId="45"/>
    <cellStyle name="20% - Акцент5 2 9" xfId="46"/>
    <cellStyle name="20% - Акцент6 2" xfId="47"/>
    <cellStyle name="20% - Акцент6 2 2" xfId="48"/>
    <cellStyle name="20% - Акцент6 2 3" xfId="49"/>
    <cellStyle name="20% - Акцент6 2 4" xfId="50"/>
    <cellStyle name="20% - Акцент6 2 5" xfId="51"/>
    <cellStyle name="20% - Акцент6 2 6" xfId="52"/>
    <cellStyle name="20% - Акцент6 2 7" xfId="53"/>
    <cellStyle name="20% - Акцент6 2 8" xfId="54"/>
    <cellStyle name="20% - Акцент6 2 9" xfId="55"/>
    <cellStyle name="40% - Акцент1 2" xfId="56"/>
    <cellStyle name="40% - Акцент1 2 2" xfId="57"/>
    <cellStyle name="40% - Акцент1 2 3" xfId="58"/>
    <cellStyle name="40% - Акцент1 2 4" xfId="59"/>
    <cellStyle name="40% - Акцент1 2 5" xfId="60"/>
    <cellStyle name="40% - Акцент1 2 6" xfId="61"/>
    <cellStyle name="40% - Акцент1 2 7" xfId="62"/>
    <cellStyle name="40% - Акцент1 2 8" xfId="63"/>
    <cellStyle name="40% - Акцент1 2 9" xfId="64"/>
    <cellStyle name="40% - Акцент2 2" xfId="65"/>
    <cellStyle name="40% - Акцент2 2 2" xfId="66"/>
    <cellStyle name="40% - Акцент2 2 3" xfId="67"/>
    <cellStyle name="40% - Акцент2 2 4" xfId="68"/>
    <cellStyle name="40% - Акцент2 2 5" xfId="69"/>
    <cellStyle name="40% - Акцент2 2 6" xfId="70"/>
    <cellStyle name="40% - Акцент2 2 7" xfId="71"/>
    <cellStyle name="40% - Акцент2 2 8" xfId="72"/>
    <cellStyle name="40% - Акцент2 2 9" xfId="73"/>
    <cellStyle name="40% - Акцент3 2" xfId="74"/>
    <cellStyle name="40% - Акцент3 2 2" xfId="75"/>
    <cellStyle name="40% - Акцент3 2 3" xfId="76"/>
    <cellStyle name="40% - Акцент3 2 4" xfId="77"/>
    <cellStyle name="40% - Акцент3 2 5" xfId="78"/>
    <cellStyle name="40% - Акцент3 2 6" xfId="79"/>
    <cellStyle name="40% - Акцент3 2 7" xfId="80"/>
    <cellStyle name="40% - Акцент3 2 8" xfId="81"/>
    <cellStyle name="40% - Акцент3 2 9" xfId="82"/>
    <cellStyle name="40% - Акцент4 2" xfId="83"/>
    <cellStyle name="40% - Акцент4 2 2" xfId="84"/>
    <cellStyle name="40% - Акцент4 2 3" xfId="85"/>
    <cellStyle name="40% - Акцент4 2 4" xfId="86"/>
    <cellStyle name="40% - Акцент4 2 5" xfId="87"/>
    <cellStyle name="40% - Акцент4 2 6" xfId="88"/>
    <cellStyle name="40% - Акцент4 2 7" xfId="89"/>
    <cellStyle name="40% - Акцент4 2 8" xfId="90"/>
    <cellStyle name="40% - Акцент4 2 9" xfId="91"/>
    <cellStyle name="40% - Акцент5 2" xfId="92"/>
    <cellStyle name="40% - Акцент5 2 2" xfId="93"/>
    <cellStyle name="40% - Акцент5 2 3" xfId="94"/>
    <cellStyle name="40% - Акцент5 2 4" xfId="95"/>
    <cellStyle name="40% - Акцент5 2 5" xfId="96"/>
    <cellStyle name="40% - Акцент5 2 6" xfId="97"/>
    <cellStyle name="40% - Акцент5 2 7" xfId="98"/>
    <cellStyle name="40% - Акцент5 2 8" xfId="99"/>
    <cellStyle name="40% - Акцент5 2 9" xfId="100"/>
    <cellStyle name="40% - Акцент6 2" xfId="101"/>
    <cellStyle name="40% - Акцент6 2 2" xfId="102"/>
    <cellStyle name="40% - Акцент6 2 3" xfId="103"/>
    <cellStyle name="40% - Акцент6 2 4" xfId="104"/>
    <cellStyle name="40% - Акцент6 2 5" xfId="105"/>
    <cellStyle name="40% - Акцент6 2 6" xfId="106"/>
    <cellStyle name="40% - Акцент6 2 7" xfId="107"/>
    <cellStyle name="40% - Акцент6 2 8" xfId="108"/>
    <cellStyle name="40% - Акцент6 2 9" xfId="109"/>
    <cellStyle name="60% - Акцент1 2" xfId="110"/>
    <cellStyle name="60% - Акцент2 2" xfId="111"/>
    <cellStyle name="60% - Акцент3 2" xfId="112"/>
    <cellStyle name="60% - Акцент4 2" xfId="113"/>
    <cellStyle name="60% - Акцент5 2" xfId="114"/>
    <cellStyle name="60% - Акцент6 2" xfId="115"/>
    <cellStyle name="Акцент1 2" xfId="116"/>
    <cellStyle name="Акцент2 2" xfId="117"/>
    <cellStyle name="Акцент3 2" xfId="118"/>
    <cellStyle name="Акцент4 2" xfId="119"/>
    <cellStyle name="Акцент5 2" xfId="120"/>
    <cellStyle name="Акцент6 2" xfId="121"/>
    <cellStyle name="Ввод  2" xfId="122"/>
    <cellStyle name="Вывод 2" xfId="123"/>
    <cellStyle name="Вычисление 2" xfId="124"/>
    <cellStyle name="Заголовок 1 2" xfId="125"/>
    <cellStyle name="Заголовок 2 2" xfId="126"/>
    <cellStyle name="Заголовок 3 2" xfId="127"/>
    <cellStyle name="Заголовок 4 2" xfId="128"/>
    <cellStyle name="Итог 2" xfId="129"/>
    <cellStyle name="Контрольная ячейка 2" xfId="130"/>
    <cellStyle name="Название 2" xfId="131"/>
    <cellStyle name="Нейтральный 2" xfId="132"/>
    <cellStyle name="Обычный" xfId="0" builtinId="0"/>
    <cellStyle name="Обычный 2" xfId="1"/>
    <cellStyle name="Обычный 2 2" xfId="134"/>
    <cellStyle name="Обычный 2 3" xfId="135"/>
    <cellStyle name="Обычный 2 3 2" xfId="136"/>
    <cellStyle name="Обычный 2 3 3" xfId="137"/>
    <cellStyle name="Обычный 2 3 4" xfId="138"/>
    <cellStyle name="Обычный 2 3 5" xfId="139"/>
    <cellStyle name="Обычный 2 3 6" xfId="140"/>
    <cellStyle name="Обычный 2 3 7" xfId="141"/>
    <cellStyle name="Обычный 2 3 8" xfId="142"/>
    <cellStyle name="Обычный 2 3 9" xfId="143"/>
    <cellStyle name="Обычный 2 37" xfId="144"/>
    <cellStyle name="Обычный 2 39" xfId="145"/>
    <cellStyle name="Обычный 2 4" xfId="146"/>
    <cellStyle name="Обычный 2 41" xfId="147"/>
    <cellStyle name="Обычный 2 43" xfId="148"/>
    <cellStyle name="Обычный 2 44" xfId="149"/>
    <cellStyle name="Обычный 2 5" xfId="133"/>
    <cellStyle name="Обычный 2 6" xfId="150"/>
    <cellStyle name="Обычный 2 8" xfId="151"/>
    <cellStyle name="Обычный 2 9" xfId="152"/>
    <cellStyle name="Плохой 2" xfId="153"/>
    <cellStyle name="Пояснение 2" xfId="154"/>
    <cellStyle name="Примечание 2" xfId="155"/>
    <cellStyle name="Связанная ячейка 2" xfId="156"/>
    <cellStyle name="Текст предупреждения 2" xfId="157"/>
    <cellStyle name="Хороший 2" xfId="15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20"/>
  <sheetViews>
    <sheetView showGridLines="0" tabSelected="1" topLeftCell="A5" workbookViewId="0">
      <selection activeCell="Y10" sqref="Y10"/>
    </sheetView>
  </sheetViews>
  <sheetFormatPr defaultColWidth="9.140625" defaultRowHeight="12.75" x14ac:dyDescent="0.2"/>
  <cols>
    <col min="1" max="1" width="0.5703125" style="1" customWidth="1"/>
    <col min="2" max="6" width="0" style="1" hidden="1" customWidth="1"/>
    <col min="7" max="7" width="2" style="1" hidden="1" customWidth="1"/>
    <col min="8" max="8" width="2.140625" style="1" hidden="1" customWidth="1"/>
    <col min="9" max="9" width="68.140625" style="1" customWidth="1"/>
    <col min="10" max="12" width="0" style="1" hidden="1" customWidth="1"/>
    <col min="13" max="13" width="12.85546875" style="1" customWidth="1"/>
    <col min="14" max="14" width="5.7109375" style="1" customWidth="1"/>
    <col min="15" max="16" width="0" style="1" hidden="1" customWidth="1"/>
    <col min="17" max="17" width="12.28515625" style="1" customWidth="1"/>
    <col min="18" max="18" width="12.42578125" style="1" customWidth="1"/>
    <col min="19" max="19" width="10.7109375" style="1" customWidth="1"/>
    <col min="20" max="23" width="0.5703125" style="1" customWidth="1"/>
    <col min="24" max="16384" width="9.140625" style="1"/>
  </cols>
  <sheetData>
    <row r="1" spans="1:23" ht="50.25" hidden="1" customHeight="1" x14ac:dyDescent="0.2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2"/>
      <c r="P1" s="2"/>
      <c r="Q1" s="2"/>
      <c r="R1" s="2"/>
      <c r="S1" s="2"/>
      <c r="T1" s="2"/>
      <c r="U1" s="2"/>
      <c r="V1" s="2"/>
      <c r="W1" s="3"/>
    </row>
    <row r="2" spans="1:23" ht="50.25" hidden="1" customHeight="1" x14ac:dyDescent="0.2">
      <c r="A2" s="4"/>
      <c r="B2" s="4"/>
      <c r="C2" s="4"/>
      <c r="D2" s="4"/>
      <c r="E2" s="4"/>
      <c r="F2" s="4"/>
      <c r="G2" s="4"/>
      <c r="H2" s="4"/>
      <c r="I2" s="4"/>
      <c r="J2" s="4"/>
      <c r="K2" s="7"/>
      <c r="L2" s="4"/>
      <c r="M2" s="4"/>
      <c r="N2" s="4"/>
      <c r="O2" s="2"/>
      <c r="P2" s="2"/>
      <c r="Q2" s="2"/>
      <c r="R2" s="2"/>
      <c r="S2" s="2"/>
      <c r="T2" s="2"/>
      <c r="U2" s="2"/>
      <c r="V2" s="2"/>
      <c r="W2" s="3"/>
    </row>
    <row r="3" spans="1:23" ht="50.25" hidden="1" customHeight="1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7"/>
      <c r="L3" s="4"/>
      <c r="M3" s="4"/>
      <c r="N3" s="4"/>
      <c r="O3" s="2"/>
      <c r="P3" s="2"/>
      <c r="Q3" s="2"/>
      <c r="R3" s="2"/>
      <c r="S3" s="2"/>
      <c r="T3" s="2"/>
      <c r="U3" s="2"/>
      <c r="V3" s="2"/>
      <c r="W3" s="3"/>
    </row>
    <row r="4" spans="1:23" ht="50.25" hidden="1" customHeight="1" x14ac:dyDescent="0.2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2"/>
      <c r="P4" s="2"/>
      <c r="Q4" s="2"/>
      <c r="R4" s="2"/>
      <c r="S4" s="2"/>
      <c r="T4" s="2"/>
      <c r="U4" s="2"/>
      <c r="V4" s="2"/>
      <c r="W4" s="3"/>
    </row>
    <row r="5" spans="1:23" ht="98.45" customHeight="1" x14ac:dyDescent="0.2">
      <c r="A5" s="4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89" t="s">
        <v>163</v>
      </c>
      <c r="O5" s="89"/>
      <c r="P5" s="89"/>
      <c r="Q5" s="89"/>
      <c r="R5" s="89"/>
      <c r="S5" s="89"/>
      <c r="T5" s="2"/>
      <c r="U5" s="2"/>
      <c r="V5" s="2"/>
      <c r="W5" s="3"/>
    </row>
    <row r="6" spans="1:23" ht="60" customHeight="1" x14ac:dyDescent="0.2">
      <c r="A6" s="6"/>
      <c r="B6" s="12"/>
      <c r="C6" s="12"/>
      <c r="D6" s="12"/>
      <c r="E6" s="12"/>
      <c r="F6" s="12"/>
      <c r="G6" s="90" t="s">
        <v>160</v>
      </c>
      <c r="H6" s="90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2"/>
      <c r="U6" s="2"/>
      <c r="V6" s="2"/>
      <c r="W6" s="3"/>
    </row>
    <row r="7" spans="1:23" ht="8.25" customHeight="1" x14ac:dyDescent="0.2">
      <c r="A7" s="6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1"/>
      <c r="O7" s="13"/>
      <c r="P7" s="13"/>
      <c r="Q7" s="13"/>
      <c r="R7" s="13"/>
      <c r="S7" s="13"/>
      <c r="T7" s="2"/>
      <c r="U7" s="2"/>
      <c r="V7" s="2"/>
      <c r="W7" s="3"/>
    </row>
    <row r="8" spans="1:23" ht="12.75" customHeight="1" x14ac:dyDescent="0.2">
      <c r="A8" s="6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1"/>
      <c r="O8" s="14"/>
      <c r="P8" s="14"/>
      <c r="Q8" s="13"/>
      <c r="R8" s="92" t="s">
        <v>35</v>
      </c>
      <c r="S8" s="93"/>
      <c r="T8" s="2"/>
      <c r="U8" s="2"/>
      <c r="V8" s="2"/>
      <c r="W8" s="3"/>
    </row>
    <row r="9" spans="1:23" ht="7.5" customHeight="1" x14ac:dyDescent="0.2">
      <c r="A9" s="5"/>
      <c r="B9" s="11"/>
      <c r="C9" s="11"/>
      <c r="D9" s="11"/>
      <c r="E9" s="11"/>
      <c r="F9" s="11"/>
      <c r="G9" s="11"/>
      <c r="H9" s="15"/>
      <c r="I9" s="15"/>
      <c r="J9" s="15"/>
      <c r="K9" s="15"/>
      <c r="L9" s="15"/>
      <c r="M9" s="15"/>
      <c r="N9" s="11"/>
      <c r="O9" s="13"/>
      <c r="P9" s="13"/>
      <c r="Q9" s="13"/>
      <c r="R9" s="13"/>
      <c r="S9" s="13"/>
      <c r="T9" s="2"/>
      <c r="U9" s="2"/>
      <c r="V9" s="2"/>
      <c r="W9" s="3"/>
    </row>
    <row r="10" spans="1:23" ht="5.25" customHeight="1" x14ac:dyDescent="0.2">
      <c r="A10" s="8"/>
      <c r="B10" s="91" t="s">
        <v>10</v>
      </c>
      <c r="C10" s="91" t="s">
        <v>10</v>
      </c>
      <c r="D10" s="91" t="s">
        <v>10</v>
      </c>
      <c r="E10" s="91"/>
      <c r="F10" s="16" t="s">
        <v>10</v>
      </c>
      <c r="G10" s="91" t="s">
        <v>10</v>
      </c>
      <c r="H10" s="91"/>
      <c r="I10" s="91" t="s">
        <v>9</v>
      </c>
      <c r="J10" s="17" t="s">
        <v>8</v>
      </c>
      <c r="K10" s="17"/>
      <c r="L10" s="17"/>
      <c r="M10" s="88" t="s">
        <v>7</v>
      </c>
      <c r="N10" s="88" t="s">
        <v>6</v>
      </c>
      <c r="O10" s="18"/>
      <c r="P10" s="17"/>
      <c r="Q10" s="88" t="s">
        <v>161</v>
      </c>
      <c r="R10" s="88" t="s">
        <v>162</v>
      </c>
      <c r="S10" s="88" t="s">
        <v>17</v>
      </c>
      <c r="T10" s="3"/>
      <c r="U10" s="2"/>
      <c r="V10" s="2"/>
      <c r="W10" s="2"/>
    </row>
    <row r="11" spans="1:23" ht="58.9" customHeight="1" x14ac:dyDescent="0.2">
      <c r="A11" s="8"/>
      <c r="B11" s="91"/>
      <c r="C11" s="91"/>
      <c r="D11" s="91"/>
      <c r="E11" s="91"/>
      <c r="F11" s="19"/>
      <c r="G11" s="91"/>
      <c r="H11" s="91"/>
      <c r="I11" s="91"/>
      <c r="J11" s="17" t="s">
        <v>5</v>
      </c>
      <c r="K11" s="17" t="s">
        <v>4</v>
      </c>
      <c r="L11" s="17" t="s">
        <v>3</v>
      </c>
      <c r="M11" s="88"/>
      <c r="N11" s="88"/>
      <c r="O11" s="18" t="s">
        <v>2</v>
      </c>
      <c r="P11" s="16" t="s">
        <v>1</v>
      </c>
      <c r="Q11" s="88"/>
      <c r="R11" s="88"/>
      <c r="S11" s="88"/>
      <c r="T11" s="3"/>
      <c r="U11" s="2"/>
      <c r="V11" s="2"/>
      <c r="W11" s="2"/>
    </row>
    <row r="12" spans="1:23" ht="13.5" customHeight="1" x14ac:dyDescent="0.2">
      <c r="A12" s="9"/>
      <c r="B12" s="16">
        <v>1</v>
      </c>
      <c r="C12" s="16">
        <v>1</v>
      </c>
      <c r="D12" s="16">
        <v>1</v>
      </c>
      <c r="E12" s="16"/>
      <c r="F12" s="16">
        <v>1</v>
      </c>
      <c r="G12" s="16">
        <v>1</v>
      </c>
      <c r="H12" s="16"/>
      <c r="I12" s="16">
        <v>1</v>
      </c>
      <c r="J12" s="16">
        <v>2</v>
      </c>
      <c r="K12" s="16">
        <v>3</v>
      </c>
      <c r="L12" s="16">
        <v>4</v>
      </c>
      <c r="M12" s="16">
        <v>2</v>
      </c>
      <c r="N12" s="16">
        <v>3</v>
      </c>
      <c r="O12" s="20">
        <v>7</v>
      </c>
      <c r="P12" s="21">
        <v>7</v>
      </c>
      <c r="Q12" s="16">
        <v>4</v>
      </c>
      <c r="R12" s="16">
        <v>5</v>
      </c>
      <c r="S12" s="16">
        <v>6</v>
      </c>
      <c r="T12" s="3"/>
      <c r="U12" s="2"/>
      <c r="V12" s="2"/>
      <c r="W12" s="2"/>
    </row>
    <row r="13" spans="1:23" ht="38.25" x14ac:dyDescent="0.2">
      <c r="A13" s="9"/>
      <c r="B13" s="83"/>
      <c r="C13" s="83"/>
      <c r="D13" s="83"/>
      <c r="E13" s="83"/>
      <c r="F13" s="83"/>
      <c r="G13" s="83"/>
      <c r="H13" s="83"/>
      <c r="I13" s="40" t="s">
        <v>78</v>
      </c>
      <c r="J13" s="83"/>
      <c r="K13" s="83"/>
      <c r="L13" s="83"/>
      <c r="M13" s="41" t="s">
        <v>37</v>
      </c>
      <c r="N13" s="85"/>
      <c r="O13" s="20"/>
      <c r="P13" s="21"/>
      <c r="Q13" s="53">
        <f>Q14+Q17</f>
        <v>15316391.09</v>
      </c>
      <c r="R13" s="53">
        <f>R14+R17</f>
        <v>14198105.890000001</v>
      </c>
      <c r="S13" s="22">
        <f>R13/Q13*100</f>
        <v>92.698768310179005</v>
      </c>
      <c r="T13" s="3"/>
      <c r="U13" s="2"/>
      <c r="V13" s="2"/>
      <c r="W13" s="2"/>
    </row>
    <row r="14" spans="1:23" ht="18" customHeight="1" x14ac:dyDescent="0.2">
      <c r="A14" s="9"/>
      <c r="B14" s="83"/>
      <c r="C14" s="83"/>
      <c r="D14" s="83"/>
      <c r="E14" s="83"/>
      <c r="F14" s="83"/>
      <c r="G14" s="83"/>
      <c r="H14" s="83"/>
      <c r="I14" s="40" t="s">
        <v>94</v>
      </c>
      <c r="J14" s="83"/>
      <c r="K14" s="83"/>
      <c r="L14" s="83"/>
      <c r="M14" s="41" t="s">
        <v>134</v>
      </c>
      <c r="N14" s="85"/>
      <c r="O14" s="20"/>
      <c r="P14" s="83"/>
      <c r="Q14" s="53">
        <f>Q15</f>
        <v>6072955.0899999999</v>
      </c>
      <c r="R14" s="53">
        <f>R15</f>
        <v>5008770.6100000003</v>
      </c>
      <c r="S14" s="22">
        <f>R14/Q14*100</f>
        <v>82.476661456753845</v>
      </c>
      <c r="T14" s="3"/>
      <c r="U14" s="2"/>
      <c r="V14" s="2"/>
      <c r="W14" s="2"/>
    </row>
    <row r="15" spans="1:23" ht="15" customHeight="1" x14ac:dyDescent="0.2">
      <c r="A15" s="9"/>
      <c r="B15" s="83"/>
      <c r="C15" s="83"/>
      <c r="D15" s="83"/>
      <c r="E15" s="83"/>
      <c r="F15" s="83"/>
      <c r="G15" s="83"/>
      <c r="H15" s="83"/>
      <c r="I15" s="40" t="s">
        <v>132</v>
      </c>
      <c r="J15" s="83"/>
      <c r="K15" s="83"/>
      <c r="L15" s="83"/>
      <c r="M15" s="41" t="s">
        <v>135</v>
      </c>
      <c r="N15" s="85"/>
      <c r="O15" s="20"/>
      <c r="P15" s="83"/>
      <c r="Q15" s="53">
        <f>Q16</f>
        <v>6072955.0899999999</v>
      </c>
      <c r="R15" s="53">
        <f>R16</f>
        <v>5008770.6100000003</v>
      </c>
      <c r="S15" s="22">
        <f>R15/Q15*100</f>
        <v>82.476661456753845</v>
      </c>
      <c r="T15" s="3"/>
      <c r="U15" s="2"/>
      <c r="V15" s="2"/>
      <c r="W15" s="2"/>
    </row>
    <row r="16" spans="1:23" ht="51.75" customHeight="1" x14ac:dyDescent="0.2">
      <c r="A16" s="9"/>
      <c r="B16" s="83"/>
      <c r="C16" s="83"/>
      <c r="D16" s="83"/>
      <c r="E16" s="83"/>
      <c r="F16" s="83"/>
      <c r="G16" s="83"/>
      <c r="H16" s="83"/>
      <c r="I16" s="52" t="s">
        <v>133</v>
      </c>
      <c r="J16" s="21"/>
      <c r="K16" s="21"/>
      <c r="L16" s="21"/>
      <c r="M16" s="42" t="s">
        <v>136</v>
      </c>
      <c r="N16" s="86"/>
      <c r="O16" s="55"/>
      <c r="P16" s="21"/>
      <c r="Q16" s="54">
        <v>6072955.0899999999</v>
      </c>
      <c r="R16" s="54">
        <v>5008770.6100000003</v>
      </c>
      <c r="S16" s="23">
        <f>R16/Q16*100</f>
        <v>82.476661456753845</v>
      </c>
      <c r="T16" s="3"/>
      <c r="U16" s="2"/>
      <c r="V16" s="2"/>
      <c r="W16" s="2"/>
    </row>
    <row r="17" spans="1:23" x14ac:dyDescent="0.2">
      <c r="A17" s="9"/>
      <c r="B17" s="83"/>
      <c r="C17" s="83"/>
      <c r="D17" s="83"/>
      <c r="E17" s="83"/>
      <c r="F17" s="83"/>
      <c r="G17" s="83"/>
      <c r="H17" s="83"/>
      <c r="I17" s="40" t="s">
        <v>30</v>
      </c>
      <c r="J17" s="83"/>
      <c r="K17" s="83"/>
      <c r="L17" s="83"/>
      <c r="M17" s="41" t="s">
        <v>38</v>
      </c>
      <c r="N17" s="85"/>
      <c r="O17" s="20"/>
      <c r="P17" s="83"/>
      <c r="Q17" s="53">
        <f>Q18+Q21+Q24</f>
        <v>9243436</v>
      </c>
      <c r="R17" s="53">
        <f>R18+R21+R24</f>
        <v>9189335.2799999993</v>
      </c>
      <c r="S17" s="22">
        <f t="shared" ref="S17" si="0">R17/Q17*100</f>
        <v>99.414712018344687</v>
      </c>
      <c r="T17" s="3"/>
      <c r="U17" s="2"/>
      <c r="V17" s="2"/>
      <c r="W17" s="2"/>
    </row>
    <row r="18" spans="1:23" ht="38.25" x14ac:dyDescent="0.2">
      <c r="A18" s="9"/>
      <c r="B18" s="83"/>
      <c r="C18" s="83"/>
      <c r="D18" s="83"/>
      <c r="E18" s="83"/>
      <c r="F18" s="83"/>
      <c r="G18" s="83"/>
      <c r="H18" s="83"/>
      <c r="I18" s="40" t="s">
        <v>79</v>
      </c>
      <c r="J18" s="83"/>
      <c r="K18" s="83"/>
      <c r="L18" s="83"/>
      <c r="M18" s="41" t="s">
        <v>39</v>
      </c>
      <c r="N18" s="66"/>
      <c r="O18" s="20"/>
      <c r="P18" s="83"/>
      <c r="Q18" s="53">
        <f>Q19</f>
        <v>514578.04</v>
      </c>
      <c r="R18" s="53">
        <f>R19</f>
        <v>461278.04</v>
      </c>
      <c r="S18" s="22">
        <f t="shared" ref="S18" si="1">R18/Q18*100</f>
        <v>89.641998714130892</v>
      </c>
      <c r="T18" s="3"/>
      <c r="U18" s="2"/>
      <c r="V18" s="2"/>
      <c r="W18" s="2"/>
    </row>
    <row r="19" spans="1:23" ht="39" customHeight="1" x14ac:dyDescent="0.2">
      <c r="A19" s="9"/>
      <c r="B19" s="83"/>
      <c r="C19" s="83"/>
      <c r="D19" s="83"/>
      <c r="E19" s="83"/>
      <c r="F19" s="83"/>
      <c r="G19" s="83"/>
      <c r="H19" s="83"/>
      <c r="I19" s="74" t="s">
        <v>141</v>
      </c>
      <c r="J19" s="83"/>
      <c r="K19" s="83"/>
      <c r="L19" s="83"/>
      <c r="M19" s="42" t="s">
        <v>137</v>
      </c>
      <c r="N19" s="67"/>
      <c r="O19" s="55"/>
      <c r="P19" s="21"/>
      <c r="Q19" s="54">
        <f>Q20</f>
        <v>514578.04</v>
      </c>
      <c r="R19" s="54">
        <f>R20</f>
        <v>461278.04</v>
      </c>
      <c r="S19" s="23">
        <f t="shared" ref="S19:S20" si="2">R19/Q19*100</f>
        <v>89.641998714130892</v>
      </c>
      <c r="T19" s="3"/>
      <c r="U19" s="2"/>
      <c r="V19" s="2"/>
      <c r="W19" s="2"/>
    </row>
    <row r="20" spans="1:23" ht="25.5" x14ac:dyDescent="0.2">
      <c r="A20" s="9"/>
      <c r="B20" s="83"/>
      <c r="C20" s="83"/>
      <c r="D20" s="83"/>
      <c r="E20" s="83"/>
      <c r="F20" s="83"/>
      <c r="G20" s="83"/>
      <c r="H20" s="83"/>
      <c r="I20" s="52" t="s">
        <v>12</v>
      </c>
      <c r="J20" s="83"/>
      <c r="K20" s="83"/>
      <c r="L20" s="83"/>
      <c r="M20" s="42" t="s">
        <v>137</v>
      </c>
      <c r="N20" s="67">
        <v>240</v>
      </c>
      <c r="O20" s="55"/>
      <c r="P20" s="21"/>
      <c r="Q20" s="54">
        <v>514578.04</v>
      </c>
      <c r="R20" s="54">
        <v>461278.04</v>
      </c>
      <c r="S20" s="23">
        <f t="shared" si="2"/>
        <v>89.641998714130892</v>
      </c>
      <c r="T20" s="3"/>
      <c r="U20" s="2"/>
      <c r="V20" s="2"/>
      <c r="W20" s="2"/>
    </row>
    <row r="21" spans="1:23" ht="46.9" customHeight="1" x14ac:dyDescent="0.2">
      <c r="A21" s="9"/>
      <c r="B21" s="83"/>
      <c r="C21" s="83"/>
      <c r="D21" s="83"/>
      <c r="E21" s="83"/>
      <c r="F21" s="83"/>
      <c r="G21" s="83"/>
      <c r="H21" s="83"/>
      <c r="I21" s="43" t="s">
        <v>80</v>
      </c>
      <c r="J21" s="83"/>
      <c r="K21" s="83"/>
      <c r="L21" s="83"/>
      <c r="M21" s="41" t="s">
        <v>40</v>
      </c>
      <c r="N21" s="41"/>
      <c r="O21" s="20"/>
      <c r="P21" s="21"/>
      <c r="Q21" s="53">
        <f>Q22</f>
        <v>7143436</v>
      </c>
      <c r="R21" s="53">
        <f>R22</f>
        <v>7143435.2599999998</v>
      </c>
      <c r="S21" s="22">
        <f>R21/Q21*100</f>
        <v>99.999989640839502</v>
      </c>
      <c r="T21" s="3"/>
      <c r="U21" s="2"/>
      <c r="V21" s="2"/>
      <c r="W21" s="2"/>
    </row>
    <row r="22" spans="1:23" ht="40.5" customHeight="1" x14ac:dyDescent="0.2">
      <c r="A22" s="9"/>
      <c r="B22" s="83"/>
      <c r="C22" s="83"/>
      <c r="D22" s="83"/>
      <c r="E22" s="83"/>
      <c r="F22" s="83"/>
      <c r="G22" s="83"/>
      <c r="H22" s="83"/>
      <c r="I22" s="44" t="s">
        <v>141</v>
      </c>
      <c r="J22" s="83"/>
      <c r="K22" s="83"/>
      <c r="L22" s="83"/>
      <c r="M22" s="42" t="s">
        <v>138</v>
      </c>
      <c r="N22" s="42"/>
      <c r="O22" s="20"/>
      <c r="P22" s="21"/>
      <c r="Q22" s="54">
        <f>Q23</f>
        <v>7143436</v>
      </c>
      <c r="R22" s="54">
        <f>R23</f>
        <v>7143435.2599999998</v>
      </c>
      <c r="S22" s="23">
        <f>R22/Q22*100</f>
        <v>99.999989640839502</v>
      </c>
      <c r="T22" s="3"/>
      <c r="U22" s="2"/>
      <c r="V22" s="2"/>
      <c r="W22" s="2"/>
    </row>
    <row r="23" spans="1:23" ht="25.5" x14ac:dyDescent="0.2">
      <c r="A23" s="9"/>
      <c r="B23" s="83"/>
      <c r="C23" s="83"/>
      <c r="D23" s="83"/>
      <c r="E23" s="83"/>
      <c r="F23" s="83"/>
      <c r="G23" s="83"/>
      <c r="H23" s="83"/>
      <c r="I23" s="44" t="s">
        <v>12</v>
      </c>
      <c r="J23" s="83"/>
      <c r="K23" s="83"/>
      <c r="L23" s="83"/>
      <c r="M23" s="42" t="s">
        <v>138</v>
      </c>
      <c r="N23" s="42">
        <v>240</v>
      </c>
      <c r="O23" s="20"/>
      <c r="P23" s="21"/>
      <c r="Q23" s="54">
        <v>7143436</v>
      </c>
      <c r="R23" s="54">
        <v>7143435.2599999998</v>
      </c>
      <c r="S23" s="23">
        <f>R23/Q23*100</f>
        <v>99.999989640839502</v>
      </c>
      <c r="T23" s="3"/>
      <c r="U23" s="2"/>
      <c r="V23" s="2"/>
      <c r="W23" s="2"/>
    </row>
    <row r="24" spans="1:23" ht="40.5" customHeight="1" x14ac:dyDescent="0.2">
      <c r="A24" s="9"/>
      <c r="B24" s="83"/>
      <c r="C24" s="83"/>
      <c r="D24" s="83"/>
      <c r="E24" s="83"/>
      <c r="F24" s="83"/>
      <c r="G24" s="83"/>
      <c r="H24" s="83"/>
      <c r="I24" s="51" t="s">
        <v>81</v>
      </c>
      <c r="J24" s="83"/>
      <c r="K24" s="83"/>
      <c r="L24" s="83"/>
      <c r="M24" s="41" t="s">
        <v>140</v>
      </c>
      <c r="N24" s="60"/>
      <c r="O24" s="20"/>
      <c r="P24" s="83"/>
      <c r="Q24" s="53">
        <f>Q26</f>
        <v>1585421.96</v>
      </c>
      <c r="R24" s="53">
        <f>R26</f>
        <v>1584621.98</v>
      </c>
      <c r="S24" s="22">
        <f t="shared" ref="S24:S28" si="3">R24/Q24*100</f>
        <v>99.949541508810697</v>
      </c>
      <c r="T24" s="3"/>
      <c r="U24" s="2"/>
      <c r="V24" s="2"/>
      <c r="W24" s="2"/>
    </row>
    <row r="25" spans="1:23" ht="41.25" customHeight="1" x14ac:dyDescent="0.2">
      <c r="A25" s="9"/>
      <c r="B25" s="83"/>
      <c r="C25" s="83"/>
      <c r="D25" s="83"/>
      <c r="E25" s="83"/>
      <c r="F25" s="83"/>
      <c r="G25" s="83"/>
      <c r="H25" s="83"/>
      <c r="I25" s="45" t="s">
        <v>141</v>
      </c>
      <c r="J25" s="83"/>
      <c r="K25" s="83"/>
      <c r="L25" s="83"/>
      <c r="M25" s="42" t="s">
        <v>139</v>
      </c>
      <c r="N25" s="59"/>
      <c r="O25" s="20"/>
      <c r="P25" s="21"/>
      <c r="Q25" s="54">
        <f>Q26</f>
        <v>1585421.96</v>
      </c>
      <c r="R25" s="54">
        <f>R26</f>
        <v>1584621.98</v>
      </c>
      <c r="S25" s="23">
        <f t="shared" ref="S25" si="4">R25/Q25*100</f>
        <v>99.949541508810697</v>
      </c>
      <c r="T25" s="3"/>
      <c r="U25" s="2"/>
      <c r="V25" s="2"/>
      <c r="W25" s="2"/>
    </row>
    <row r="26" spans="1:23" ht="25.5" x14ac:dyDescent="0.2">
      <c r="A26" s="9"/>
      <c r="B26" s="83"/>
      <c r="C26" s="83"/>
      <c r="D26" s="83"/>
      <c r="E26" s="83"/>
      <c r="F26" s="83"/>
      <c r="G26" s="83"/>
      <c r="H26" s="83"/>
      <c r="I26" s="45" t="s">
        <v>12</v>
      </c>
      <c r="J26" s="83"/>
      <c r="K26" s="83"/>
      <c r="L26" s="83"/>
      <c r="M26" s="42" t="s">
        <v>139</v>
      </c>
      <c r="N26" s="59" t="s">
        <v>26</v>
      </c>
      <c r="O26" s="20"/>
      <c r="P26" s="21"/>
      <c r="Q26" s="54">
        <v>1585421.96</v>
      </c>
      <c r="R26" s="54">
        <v>1584621.98</v>
      </c>
      <c r="S26" s="23">
        <f t="shared" si="3"/>
        <v>99.949541508810697</v>
      </c>
      <c r="T26" s="3"/>
      <c r="U26" s="2"/>
      <c r="V26" s="2"/>
      <c r="W26" s="2"/>
    </row>
    <row r="27" spans="1:23" ht="28.15" customHeight="1" x14ac:dyDescent="0.2">
      <c r="A27" s="9"/>
      <c r="B27" s="83"/>
      <c r="C27" s="83"/>
      <c r="D27" s="83"/>
      <c r="E27" s="83"/>
      <c r="F27" s="83"/>
      <c r="G27" s="83"/>
      <c r="H27" s="83"/>
      <c r="I27" s="40" t="s">
        <v>83</v>
      </c>
      <c r="J27" s="83"/>
      <c r="K27" s="83"/>
      <c r="L27" s="83"/>
      <c r="M27" s="41" t="s">
        <v>41</v>
      </c>
      <c r="N27" s="41"/>
      <c r="O27" s="20"/>
      <c r="P27" s="21"/>
      <c r="Q27" s="53">
        <f>Q28</f>
        <v>398000</v>
      </c>
      <c r="R27" s="53">
        <f>R28</f>
        <v>388085.6</v>
      </c>
      <c r="S27" s="22">
        <f t="shared" si="3"/>
        <v>97.508944723618086</v>
      </c>
      <c r="T27" s="3"/>
      <c r="U27" s="2"/>
      <c r="V27" s="2"/>
      <c r="W27" s="2"/>
    </row>
    <row r="28" spans="1:23" ht="15.6" customHeight="1" x14ac:dyDescent="0.2">
      <c r="A28" s="9"/>
      <c r="B28" s="83"/>
      <c r="C28" s="83"/>
      <c r="D28" s="83"/>
      <c r="E28" s="83"/>
      <c r="F28" s="83"/>
      <c r="G28" s="83"/>
      <c r="H28" s="83"/>
      <c r="I28" s="40" t="s">
        <v>30</v>
      </c>
      <c r="J28" s="83"/>
      <c r="K28" s="83"/>
      <c r="L28" s="83"/>
      <c r="M28" s="41" t="s">
        <v>42</v>
      </c>
      <c r="N28" s="41"/>
      <c r="O28" s="20"/>
      <c r="P28" s="83"/>
      <c r="Q28" s="53">
        <f>Q29+Q32</f>
        <v>398000</v>
      </c>
      <c r="R28" s="53">
        <f>R29+R32</f>
        <v>388085.6</v>
      </c>
      <c r="S28" s="22">
        <f t="shared" si="3"/>
        <v>97.508944723618086</v>
      </c>
      <c r="T28" s="3"/>
      <c r="U28" s="2"/>
      <c r="V28" s="2"/>
      <c r="W28" s="2"/>
    </row>
    <row r="29" spans="1:23" ht="30" customHeight="1" x14ac:dyDescent="0.2">
      <c r="A29" s="9"/>
      <c r="B29" s="83"/>
      <c r="C29" s="83"/>
      <c r="D29" s="83"/>
      <c r="E29" s="83"/>
      <c r="F29" s="83"/>
      <c r="G29" s="83"/>
      <c r="H29" s="83"/>
      <c r="I29" s="77" t="s">
        <v>142</v>
      </c>
      <c r="J29" s="69"/>
      <c r="K29" s="69"/>
      <c r="L29" s="69"/>
      <c r="M29" s="41" t="s">
        <v>103</v>
      </c>
      <c r="N29" s="41"/>
      <c r="O29" s="20"/>
      <c r="P29" s="83"/>
      <c r="Q29" s="53">
        <f>Q30</f>
        <v>298000</v>
      </c>
      <c r="R29" s="53">
        <f>R30</f>
        <v>297885.59999999998</v>
      </c>
      <c r="S29" s="22">
        <f>R29/Q29*100</f>
        <v>99.961610738255018</v>
      </c>
      <c r="T29" s="3"/>
      <c r="U29" s="2"/>
      <c r="V29" s="2"/>
      <c r="W29" s="2"/>
    </row>
    <row r="30" spans="1:23" ht="30" customHeight="1" x14ac:dyDescent="0.2">
      <c r="A30" s="9"/>
      <c r="B30" s="83"/>
      <c r="C30" s="83"/>
      <c r="D30" s="83"/>
      <c r="E30" s="83"/>
      <c r="F30" s="83"/>
      <c r="G30" s="83"/>
      <c r="H30" s="83"/>
      <c r="I30" s="76" t="s">
        <v>143</v>
      </c>
      <c r="J30" s="71"/>
      <c r="K30" s="71"/>
      <c r="L30" s="71"/>
      <c r="M30" s="42" t="s">
        <v>104</v>
      </c>
      <c r="N30" s="42"/>
      <c r="O30" s="55"/>
      <c r="P30" s="21"/>
      <c r="Q30" s="54">
        <f>Q31</f>
        <v>298000</v>
      </c>
      <c r="R30" s="54">
        <f>R31</f>
        <v>297885.59999999998</v>
      </c>
      <c r="S30" s="23">
        <f>R30/Q30*100</f>
        <v>99.961610738255018</v>
      </c>
      <c r="T30" s="3"/>
      <c r="U30" s="2"/>
      <c r="V30" s="2"/>
      <c r="W30" s="2"/>
    </row>
    <row r="31" spans="1:23" ht="30.6" customHeight="1" x14ac:dyDescent="0.2">
      <c r="A31" s="9"/>
      <c r="B31" s="83"/>
      <c r="C31" s="83"/>
      <c r="D31" s="83"/>
      <c r="E31" s="83"/>
      <c r="F31" s="83"/>
      <c r="G31" s="83"/>
      <c r="H31" s="83"/>
      <c r="I31" s="45" t="s">
        <v>12</v>
      </c>
      <c r="J31" s="71"/>
      <c r="K31" s="71"/>
      <c r="L31" s="71"/>
      <c r="M31" s="42" t="s">
        <v>104</v>
      </c>
      <c r="N31" s="42" t="s">
        <v>26</v>
      </c>
      <c r="O31" s="55"/>
      <c r="P31" s="21"/>
      <c r="Q31" s="54">
        <v>298000</v>
      </c>
      <c r="R31" s="54">
        <v>297885.59999999998</v>
      </c>
      <c r="S31" s="23">
        <f>R31/Q31*100</f>
        <v>99.961610738255018</v>
      </c>
      <c r="T31" s="3"/>
      <c r="U31" s="2"/>
      <c r="V31" s="2"/>
      <c r="W31" s="2"/>
    </row>
    <row r="32" spans="1:23" ht="30.6" customHeight="1" x14ac:dyDescent="0.2">
      <c r="A32" s="9"/>
      <c r="B32" s="83"/>
      <c r="C32" s="83"/>
      <c r="D32" s="83"/>
      <c r="E32" s="83"/>
      <c r="F32" s="83"/>
      <c r="G32" s="83"/>
      <c r="H32" s="83"/>
      <c r="I32" s="40" t="s">
        <v>45</v>
      </c>
      <c r="J32" s="83"/>
      <c r="K32" s="83"/>
      <c r="L32" s="83"/>
      <c r="M32" s="41" t="s">
        <v>43</v>
      </c>
      <c r="N32" s="41"/>
      <c r="O32" s="20"/>
      <c r="P32" s="83"/>
      <c r="Q32" s="53">
        <f t="shared" ref="Q32:R33" si="5">Q33</f>
        <v>100000</v>
      </c>
      <c r="R32" s="53">
        <f t="shared" si="5"/>
        <v>90200</v>
      </c>
      <c r="S32" s="22">
        <f>S33</f>
        <v>90.2</v>
      </c>
      <c r="T32" s="3"/>
      <c r="U32" s="2"/>
      <c r="V32" s="2"/>
      <c r="W32" s="2"/>
    </row>
    <row r="33" spans="1:23" ht="31.15" customHeight="1" x14ac:dyDescent="0.2">
      <c r="A33" s="9"/>
      <c r="B33" s="83"/>
      <c r="C33" s="83"/>
      <c r="D33" s="83"/>
      <c r="E33" s="83"/>
      <c r="F33" s="83"/>
      <c r="G33" s="83"/>
      <c r="H33" s="83"/>
      <c r="I33" s="52" t="s">
        <v>84</v>
      </c>
      <c r="J33" s="21"/>
      <c r="K33" s="21"/>
      <c r="L33" s="21"/>
      <c r="M33" s="42" t="s">
        <v>44</v>
      </c>
      <c r="N33" s="42"/>
      <c r="O33" s="55"/>
      <c r="P33" s="21"/>
      <c r="Q33" s="54">
        <f t="shared" si="5"/>
        <v>100000</v>
      </c>
      <c r="R33" s="54">
        <f t="shared" si="5"/>
        <v>90200</v>
      </c>
      <c r="S33" s="23">
        <f>S34</f>
        <v>90.2</v>
      </c>
      <c r="T33" s="3"/>
      <c r="U33" s="2"/>
      <c r="V33" s="2"/>
      <c r="W33" s="2"/>
    </row>
    <row r="34" spans="1:23" ht="29.45" customHeight="1" x14ac:dyDescent="0.2">
      <c r="A34" s="9"/>
      <c r="B34" s="83"/>
      <c r="C34" s="83"/>
      <c r="D34" s="83"/>
      <c r="E34" s="83"/>
      <c r="F34" s="83"/>
      <c r="G34" s="83"/>
      <c r="H34" s="83"/>
      <c r="I34" s="45" t="s">
        <v>12</v>
      </c>
      <c r="J34" s="21"/>
      <c r="K34" s="21"/>
      <c r="L34" s="21"/>
      <c r="M34" s="42" t="s">
        <v>44</v>
      </c>
      <c r="N34" s="42" t="s">
        <v>26</v>
      </c>
      <c r="O34" s="55"/>
      <c r="P34" s="21"/>
      <c r="Q34" s="54">
        <v>100000</v>
      </c>
      <c r="R34" s="54">
        <v>90200</v>
      </c>
      <c r="S34" s="23">
        <f t="shared" ref="S34" si="6">R34/Q34*100</f>
        <v>90.2</v>
      </c>
      <c r="T34" s="3"/>
      <c r="U34" s="2"/>
      <c r="V34" s="2"/>
      <c r="W34" s="2"/>
    </row>
    <row r="35" spans="1:23" ht="27.6" customHeight="1" x14ac:dyDescent="0.2">
      <c r="A35" s="9"/>
      <c r="B35" s="83"/>
      <c r="C35" s="83"/>
      <c r="D35" s="83"/>
      <c r="E35" s="83"/>
      <c r="F35" s="83"/>
      <c r="G35" s="83"/>
      <c r="H35" s="83"/>
      <c r="I35" s="68" t="s">
        <v>85</v>
      </c>
      <c r="J35" s="83"/>
      <c r="K35" s="83"/>
      <c r="L35" s="83"/>
      <c r="M35" s="41" t="s">
        <v>46</v>
      </c>
      <c r="N35" s="62"/>
      <c r="O35" s="20"/>
      <c r="P35" s="21"/>
      <c r="Q35" s="53">
        <f>Q37+Q40+Q43</f>
        <v>3601375.1</v>
      </c>
      <c r="R35" s="53">
        <f>R37+R40+R43</f>
        <v>3388106.63</v>
      </c>
      <c r="S35" s="22">
        <f t="shared" ref="S35:S75" si="7">R35/Q35*100</f>
        <v>94.078137820189838</v>
      </c>
      <c r="T35" s="3"/>
      <c r="U35" s="2"/>
      <c r="V35" s="2"/>
      <c r="W35" s="2"/>
    </row>
    <row r="36" spans="1:23" ht="19.899999999999999" customHeight="1" x14ac:dyDescent="0.2">
      <c r="A36" s="9"/>
      <c r="B36" s="83"/>
      <c r="C36" s="83"/>
      <c r="D36" s="83"/>
      <c r="E36" s="83"/>
      <c r="F36" s="83"/>
      <c r="G36" s="83"/>
      <c r="H36" s="83"/>
      <c r="I36" s="47" t="s">
        <v>86</v>
      </c>
      <c r="J36" s="83"/>
      <c r="K36" s="83"/>
      <c r="L36" s="83"/>
      <c r="M36" s="41" t="s">
        <v>47</v>
      </c>
      <c r="N36" s="62"/>
      <c r="O36" s="20"/>
      <c r="P36" s="21"/>
      <c r="Q36" s="53">
        <f>Q37+Q40+Q43</f>
        <v>3601375.1</v>
      </c>
      <c r="R36" s="53">
        <f>R37+R40+R43</f>
        <v>3388106.63</v>
      </c>
      <c r="S36" s="22">
        <f t="shared" si="7"/>
        <v>94.078137820189838</v>
      </c>
      <c r="T36" s="3"/>
      <c r="U36" s="2"/>
      <c r="V36" s="2"/>
      <c r="W36" s="2"/>
    </row>
    <row r="37" spans="1:23" ht="33" customHeight="1" x14ac:dyDescent="0.2">
      <c r="A37" s="9"/>
      <c r="B37" s="83"/>
      <c r="C37" s="83"/>
      <c r="D37" s="83"/>
      <c r="E37" s="83"/>
      <c r="F37" s="83"/>
      <c r="G37" s="83"/>
      <c r="H37" s="83"/>
      <c r="I37" s="75" t="s">
        <v>87</v>
      </c>
      <c r="J37" s="83"/>
      <c r="K37" s="83"/>
      <c r="L37" s="83"/>
      <c r="M37" s="41" t="s">
        <v>48</v>
      </c>
      <c r="N37" s="62"/>
      <c r="O37" s="20"/>
      <c r="P37" s="21"/>
      <c r="Q37" s="53">
        <f t="shared" ref="Q37" si="8">Q38</f>
        <v>19375.099999999999</v>
      </c>
      <c r="R37" s="53">
        <f>R38</f>
        <v>19375.099999999999</v>
      </c>
      <c r="S37" s="22">
        <f t="shared" si="7"/>
        <v>100</v>
      </c>
      <c r="T37" s="3"/>
      <c r="U37" s="2"/>
      <c r="V37" s="2"/>
      <c r="W37" s="2"/>
    </row>
    <row r="38" spans="1:23" ht="31.15" customHeight="1" x14ac:dyDescent="0.2">
      <c r="A38" s="9"/>
      <c r="B38" s="83"/>
      <c r="C38" s="83"/>
      <c r="D38" s="83"/>
      <c r="E38" s="83"/>
      <c r="F38" s="83"/>
      <c r="G38" s="83"/>
      <c r="H38" s="83"/>
      <c r="I38" s="74" t="s">
        <v>88</v>
      </c>
      <c r="J38" s="83"/>
      <c r="K38" s="83"/>
      <c r="L38" s="83"/>
      <c r="M38" s="48" t="s">
        <v>49</v>
      </c>
      <c r="N38" s="61"/>
      <c r="O38" s="20"/>
      <c r="P38" s="21"/>
      <c r="Q38" s="54">
        <f>Q39</f>
        <v>19375.099999999999</v>
      </c>
      <c r="R38" s="54">
        <f>R39</f>
        <v>19375.099999999999</v>
      </c>
      <c r="S38" s="23">
        <f t="shared" si="7"/>
        <v>100</v>
      </c>
      <c r="T38" s="3"/>
      <c r="U38" s="2"/>
      <c r="V38" s="2"/>
      <c r="W38" s="2"/>
    </row>
    <row r="39" spans="1:23" ht="29.45" customHeight="1" x14ac:dyDescent="0.2">
      <c r="A39" s="9"/>
      <c r="B39" s="83"/>
      <c r="C39" s="83"/>
      <c r="D39" s="83"/>
      <c r="E39" s="83"/>
      <c r="F39" s="83"/>
      <c r="G39" s="83"/>
      <c r="H39" s="83"/>
      <c r="I39" s="84" t="s">
        <v>12</v>
      </c>
      <c r="J39" s="84" t="s">
        <v>12</v>
      </c>
      <c r="K39" s="84" t="s">
        <v>12</v>
      </c>
      <c r="L39" s="84" t="s">
        <v>12</v>
      </c>
      <c r="M39" s="72" t="s">
        <v>49</v>
      </c>
      <c r="N39" s="73" t="s">
        <v>26</v>
      </c>
      <c r="O39" s="84" t="s">
        <v>12</v>
      </c>
      <c r="P39" s="84" t="s">
        <v>12</v>
      </c>
      <c r="Q39" s="54">
        <v>19375.099999999999</v>
      </c>
      <c r="R39" s="54">
        <v>19375.099999999999</v>
      </c>
      <c r="S39" s="22">
        <f>R39/Q39*100</f>
        <v>100</v>
      </c>
      <c r="T39" s="3"/>
      <c r="U39" s="2"/>
      <c r="V39" s="2"/>
      <c r="W39" s="2"/>
    </row>
    <row r="40" spans="1:23" ht="32.450000000000003" customHeight="1" x14ac:dyDescent="0.2">
      <c r="A40" s="9"/>
      <c r="B40" s="83"/>
      <c r="C40" s="83"/>
      <c r="D40" s="83"/>
      <c r="E40" s="83"/>
      <c r="F40" s="83"/>
      <c r="G40" s="83"/>
      <c r="H40" s="83"/>
      <c r="I40" s="47" t="s">
        <v>89</v>
      </c>
      <c r="J40" s="83"/>
      <c r="K40" s="83"/>
      <c r="L40" s="83"/>
      <c r="M40" s="41" t="s">
        <v>50</v>
      </c>
      <c r="N40" s="62"/>
      <c r="O40" s="20"/>
      <c r="P40" s="21"/>
      <c r="Q40" s="53">
        <f t="shared" ref="Q40:Q41" si="9">Q41</f>
        <v>1082000</v>
      </c>
      <c r="R40" s="53">
        <f>R41</f>
        <v>1010525.68</v>
      </c>
      <c r="S40" s="22">
        <f t="shared" si="7"/>
        <v>93.394240295748617</v>
      </c>
      <c r="T40" s="3"/>
      <c r="U40" s="2"/>
      <c r="V40" s="2"/>
      <c r="W40" s="2"/>
    </row>
    <row r="41" spans="1:23" ht="29.45" customHeight="1" x14ac:dyDescent="0.2">
      <c r="A41" s="9"/>
      <c r="B41" s="83"/>
      <c r="C41" s="83"/>
      <c r="D41" s="83"/>
      <c r="E41" s="83"/>
      <c r="F41" s="83"/>
      <c r="G41" s="83"/>
      <c r="H41" s="83"/>
      <c r="I41" s="46" t="s">
        <v>90</v>
      </c>
      <c r="J41" s="83"/>
      <c r="K41" s="83"/>
      <c r="L41" s="83"/>
      <c r="M41" s="42" t="s">
        <v>51</v>
      </c>
      <c r="N41" s="61"/>
      <c r="O41" s="20"/>
      <c r="P41" s="21"/>
      <c r="Q41" s="54">
        <f t="shared" si="9"/>
        <v>1082000</v>
      </c>
      <c r="R41" s="54">
        <f>R42</f>
        <v>1010525.68</v>
      </c>
      <c r="S41" s="23">
        <f t="shared" si="7"/>
        <v>93.394240295748617</v>
      </c>
      <c r="T41" s="3"/>
      <c r="U41" s="2"/>
      <c r="V41" s="2"/>
      <c r="W41" s="2"/>
    </row>
    <row r="42" spans="1:23" ht="25.5" x14ac:dyDescent="0.2">
      <c r="A42" s="9"/>
      <c r="B42" s="83"/>
      <c r="C42" s="83"/>
      <c r="D42" s="83"/>
      <c r="E42" s="83"/>
      <c r="F42" s="83"/>
      <c r="G42" s="83"/>
      <c r="H42" s="83"/>
      <c r="I42" s="46" t="s">
        <v>12</v>
      </c>
      <c r="J42" s="83"/>
      <c r="K42" s="83"/>
      <c r="L42" s="83"/>
      <c r="M42" s="42" t="s">
        <v>51</v>
      </c>
      <c r="N42" s="61" t="s">
        <v>26</v>
      </c>
      <c r="O42" s="20"/>
      <c r="P42" s="21"/>
      <c r="Q42" s="54">
        <v>1082000</v>
      </c>
      <c r="R42" s="54">
        <v>1010525.68</v>
      </c>
      <c r="S42" s="23">
        <f t="shared" si="7"/>
        <v>93.394240295748617</v>
      </c>
      <c r="T42" s="3"/>
      <c r="U42" s="2"/>
      <c r="V42" s="2"/>
      <c r="W42" s="2"/>
    </row>
    <row r="43" spans="1:23" ht="17.45" customHeight="1" x14ac:dyDescent="0.2">
      <c r="A43" s="9"/>
      <c r="B43" s="83"/>
      <c r="C43" s="83"/>
      <c r="D43" s="83"/>
      <c r="E43" s="83"/>
      <c r="F43" s="83"/>
      <c r="G43" s="83"/>
      <c r="H43" s="83"/>
      <c r="I43" s="47" t="s">
        <v>91</v>
      </c>
      <c r="J43" s="83"/>
      <c r="K43" s="83"/>
      <c r="L43" s="83"/>
      <c r="M43" s="41" t="s">
        <v>52</v>
      </c>
      <c r="N43" s="62"/>
      <c r="O43" s="20"/>
      <c r="P43" s="21"/>
      <c r="Q43" s="53">
        <f>Q44</f>
        <v>2500000</v>
      </c>
      <c r="R43" s="53">
        <f>R44</f>
        <v>2358205.85</v>
      </c>
      <c r="S43" s="22">
        <f t="shared" si="7"/>
        <v>94.328233999999995</v>
      </c>
      <c r="T43" s="3"/>
      <c r="U43" s="2"/>
      <c r="V43" s="2"/>
      <c r="W43" s="2"/>
    </row>
    <row r="44" spans="1:23" ht="19.899999999999999" customHeight="1" x14ac:dyDescent="0.2">
      <c r="A44" s="9"/>
      <c r="B44" s="83"/>
      <c r="C44" s="83"/>
      <c r="D44" s="83"/>
      <c r="E44" s="83"/>
      <c r="F44" s="83"/>
      <c r="G44" s="83"/>
      <c r="H44" s="83"/>
      <c r="I44" s="46" t="s">
        <v>92</v>
      </c>
      <c r="J44" s="83"/>
      <c r="K44" s="83"/>
      <c r="L44" s="83"/>
      <c r="M44" s="42" t="s">
        <v>53</v>
      </c>
      <c r="N44" s="61"/>
      <c r="O44" s="20"/>
      <c r="P44" s="21"/>
      <c r="Q44" s="54">
        <f>Q45</f>
        <v>2500000</v>
      </c>
      <c r="R44" s="54">
        <f>R45</f>
        <v>2358205.85</v>
      </c>
      <c r="S44" s="23">
        <f t="shared" ref="S44:S66" si="10">R44/Q44*100</f>
        <v>94.328233999999995</v>
      </c>
      <c r="T44" s="3"/>
      <c r="U44" s="2"/>
      <c r="V44" s="2"/>
      <c r="W44" s="2"/>
    </row>
    <row r="45" spans="1:23" ht="33.6" customHeight="1" x14ac:dyDescent="0.2">
      <c r="A45" s="9"/>
      <c r="B45" s="83"/>
      <c r="C45" s="83"/>
      <c r="D45" s="83"/>
      <c r="E45" s="83"/>
      <c r="F45" s="83"/>
      <c r="G45" s="83"/>
      <c r="H45" s="83"/>
      <c r="I45" s="46" t="s">
        <v>12</v>
      </c>
      <c r="J45" s="83"/>
      <c r="K45" s="83"/>
      <c r="L45" s="83"/>
      <c r="M45" s="42" t="s">
        <v>53</v>
      </c>
      <c r="N45" s="61" t="s">
        <v>26</v>
      </c>
      <c r="O45" s="20"/>
      <c r="P45" s="21"/>
      <c r="Q45" s="54">
        <v>2500000</v>
      </c>
      <c r="R45" s="54">
        <v>2358205.85</v>
      </c>
      <c r="S45" s="23">
        <f t="shared" si="10"/>
        <v>94.328233999999995</v>
      </c>
      <c r="T45" s="3"/>
      <c r="U45" s="2"/>
      <c r="V45" s="2"/>
      <c r="W45" s="2"/>
    </row>
    <row r="46" spans="1:23" ht="38.25" customHeight="1" x14ac:dyDescent="0.2">
      <c r="A46" s="9"/>
      <c r="B46" s="83"/>
      <c r="C46" s="83"/>
      <c r="D46" s="83"/>
      <c r="E46" s="83"/>
      <c r="F46" s="83"/>
      <c r="G46" s="83"/>
      <c r="H46" s="83"/>
      <c r="I46" s="68" t="s">
        <v>123</v>
      </c>
      <c r="J46" s="69"/>
      <c r="K46" s="69"/>
      <c r="L46" s="69"/>
      <c r="M46" s="41" t="s">
        <v>105</v>
      </c>
      <c r="N46" s="62"/>
      <c r="O46" s="20"/>
      <c r="P46" s="83"/>
      <c r="Q46" s="53">
        <f t="shared" ref="Q46:R49" si="11">Q47</f>
        <v>50000</v>
      </c>
      <c r="R46" s="53">
        <f t="shared" si="11"/>
        <v>50000</v>
      </c>
      <c r="S46" s="22">
        <f t="shared" ref="S46:S54" si="12">R46/Q46*100</f>
        <v>100</v>
      </c>
      <c r="T46" s="3"/>
      <c r="U46" s="2"/>
      <c r="V46" s="2"/>
      <c r="W46" s="2"/>
    </row>
    <row r="47" spans="1:23" ht="16.5" customHeight="1" x14ac:dyDescent="0.2">
      <c r="A47" s="9"/>
      <c r="B47" s="83"/>
      <c r="C47" s="83"/>
      <c r="D47" s="83"/>
      <c r="E47" s="83"/>
      <c r="F47" s="83"/>
      <c r="G47" s="83"/>
      <c r="H47" s="83"/>
      <c r="I47" s="70" t="s">
        <v>30</v>
      </c>
      <c r="J47" s="69"/>
      <c r="K47" s="69"/>
      <c r="L47" s="69"/>
      <c r="M47" s="42" t="s">
        <v>106</v>
      </c>
      <c r="N47" s="61"/>
      <c r="O47" s="20"/>
      <c r="P47" s="21"/>
      <c r="Q47" s="54">
        <f t="shared" si="11"/>
        <v>50000</v>
      </c>
      <c r="R47" s="54">
        <f t="shared" si="11"/>
        <v>50000</v>
      </c>
      <c r="S47" s="23">
        <f t="shared" si="12"/>
        <v>100</v>
      </c>
      <c r="T47" s="3"/>
      <c r="U47" s="2"/>
      <c r="V47" s="2"/>
      <c r="W47" s="2"/>
    </row>
    <row r="48" spans="1:23" ht="33.6" customHeight="1" x14ac:dyDescent="0.2">
      <c r="A48" s="9"/>
      <c r="B48" s="83"/>
      <c r="C48" s="83"/>
      <c r="D48" s="83"/>
      <c r="E48" s="83"/>
      <c r="F48" s="83"/>
      <c r="G48" s="83"/>
      <c r="H48" s="83"/>
      <c r="I48" s="70" t="s">
        <v>124</v>
      </c>
      <c r="J48" s="69"/>
      <c r="K48" s="69"/>
      <c r="L48" s="69"/>
      <c r="M48" s="42" t="s">
        <v>107</v>
      </c>
      <c r="N48" s="61"/>
      <c r="O48" s="20"/>
      <c r="P48" s="21"/>
      <c r="Q48" s="54">
        <f t="shared" si="11"/>
        <v>50000</v>
      </c>
      <c r="R48" s="54">
        <f t="shared" si="11"/>
        <v>50000</v>
      </c>
      <c r="S48" s="23">
        <f t="shared" si="12"/>
        <v>100</v>
      </c>
      <c r="T48" s="3"/>
      <c r="U48" s="2"/>
      <c r="V48" s="2"/>
      <c r="W48" s="2"/>
    </row>
    <row r="49" spans="1:23" ht="33.6" customHeight="1" x14ac:dyDescent="0.2">
      <c r="A49" s="9"/>
      <c r="B49" s="83"/>
      <c r="C49" s="83"/>
      <c r="D49" s="83"/>
      <c r="E49" s="83"/>
      <c r="F49" s="83"/>
      <c r="G49" s="83"/>
      <c r="H49" s="83"/>
      <c r="I49" s="70" t="s">
        <v>125</v>
      </c>
      <c r="J49" s="69"/>
      <c r="K49" s="69"/>
      <c r="L49" s="69"/>
      <c r="M49" s="42" t="s">
        <v>108</v>
      </c>
      <c r="N49" s="61"/>
      <c r="O49" s="20"/>
      <c r="P49" s="21"/>
      <c r="Q49" s="54">
        <f t="shared" si="11"/>
        <v>50000</v>
      </c>
      <c r="R49" s="54">
        <f t="shared" si="11"/>
        <v>50000</v>
      </c>
      <c r="S49" s="87">
        <f t="shared" si="12"/>
        <v>100</v>
      </c>
      <c r="T49" s="3"/>
      <c r="U49" s="2"/>
      <c r="V49" s="2"/>
      <c r="W49" s="2"/>
    </row>
    <row r="50" spans="1:23" ht="33.6" customHeight="1" x14ac:dyDescent="0.2">
      <c r="A50" s="9"/>
      <c r="B50" s="83"/>
      <c r="C50" s="83"/>
      <c r="D50" s="83"/>
      <c r="E50" s="83"/>
      <c r="F50" s="83"/>
      <c r="G50" s="83"/>
      <c r="H50" s="83"/>
      <c r="I50" s="46" t="s">
        <v>12</v>
      </c>
      <c r="J50" s="69"/>
      <c r="K50" s="69"/>
      <c r="L50" s="69"/>
      <c r="M50" s="42" t="s">
        <v>108</v>
      </c>
      <c r="N50" s="61" t="s">
        <v>26</v>
      </c>
      <c r="O50" s="20"/>
      <c r="P50" s="21"/>
      <c r="Q50" s="54">
        <v>50000</v>
      </c>
      <c r="R50" s="54">
        <v>50000</v>
      </c>
      <c r="S50" s="23">
        <f t="shared" si="12"/>
        <v>100</v>
      </c>
      <c r="T50" s="3"/>
      <c r="U50" s="2"/>
      <c r="V50" s="2"/>
      <c r="W50" s="2"/>
    </row>
    <row r="51" spans="1:23" ht="37.15" customHeight="1" x14ac:dyDescent="0.2">
      <c r="A51" s="9"/>
      <c r="B51" s="83"/>
      <c r="C51" s="83"/>
      <c r="D51" s="83"/>
      <c r="E51" s="83"/>
      <c r="F51" s="83"/>
      <c r="G51" s="83"/>
      <c r="H51" s="83"/>
      <c r="I51" s="75" t="s">
        <v>93</v>
      </c>
      <c r="J51" s="69"/>
      <c r="K51" s="69"/>
      <c r="L51" s="69"/>
      <c r="M51" s="41" t="s">
        <v>54</v>
      </c>
      <c r="N51" s="62"/>
      <c r="O51" s="20"/>
      <c r="P51" s="83"/>
      <c r="Q51" s="53">
        <f>Q52+Q56</f>
        <v>12030314.949999999</v>
      </c>
      <c r="R51" s="53">
        <f>R52+R56</f>
        <v>11506583.799999999</v>
      </c>
      <c r="S51" s="22">
        <f t="shared" si="12"/>
        <v>95.64657158040572</v>
      </c>
      <c r="T51" s="3"/>
      <c r="U51" s="2"/>
      <c r="V51" s="2"/>
      <c r="W51" s="2"/>
    </row>
    <row r="52" spans="1:23" ht="21" customHeight="1" x14ac:dyDescent="0.2">
      <c r="A52" s="9"/>
      <c r="B52" s="83"/>
      <c r="C52" s="83"/>
      <c r="D52" s="83"/>
      <c r="E52" s="83"/>
      <c r="F52" s="83"/>
      <c r="G52" s="83"/>
      <c r="H52" s="83"/>
      <c r="I52" s="68" t="s">
        <v>94</v>
      </c>
      <c r="J52" s="69"/>
      <c r="K52" s="69"/>
      <c r="L52" s="69"/>
      <c r="M52" s="41" t="s">
        <v>55</v>
      </c>
      <c r="N52" s="62"/>
      <c r="O52" s="20"/>
      <c r="P52" s="83"/>
      <c r="Q52" s="53">
        <f t="shared" ref="Q52:R54" si="13">Q53</f>
        <v>2945031.69</v>
      </c>
      <c r="R52" s="53">
        <f t="shared" si="13"/>
        <v>2945031.69</v>
      </c>
      <c r="S52" s="22">
        <f t="shared" si="12"/>
        <v>100</v>
      </c>
      <c r="T52" s="3"/>
      <c r="U52" s="2"/>
      <c r="V52" s="2"/>
      <c r="W52" s="2"/>
    </row>
    <row r="53" spans="1:23" ht="31.9" customHeight="1" x14ac:dyDescent="0.2">
      <c r="A53" s="9"/>
      <c r="B53" s="83"/>
      <c r="C53" s="83"/>
      <c r="D53" s="83"/>
      <c r="E53" s="83"/>
      <c r="F53" s="83"/>
      <c r="G53" s="83"/>
      <c r="H53" s="83"/>
      <c r="I53" s="74" t="s">
        <v>121</v>
      </c>
      <c r="J53" s="69"/>
      <c r="K53" s="69"/>
      <c r="L53" s="69"/>
      <c r="M53" s="41" t="s">
        <v>109</v>
      </c>
      <c r="N53" s="62"/>
      <c r="O53" s="20"/>
      <c r="P53" s="83"/>
      <c r="Q53" s="53">
        <f t="shared" si="13"/>
        <v>2945031.69</v>
      </c>
      <c r="R53" s="53">
        <f t="shared" si="13"/>
        <v>2945031.69</v>
      </c>
      <c r="S53" s="22">
        <f t="shared" si="12"/>
        <v>100</v>
      </c>
      <c r="T53" s="3"/>
      <c r="U53" s="2"/>
      <c r="V53" s="2"/>
      <c r="W53" s="2"/>
    </row>
    <row r="54" spans="1:23" ht="33" customHeight="1" x14ac:dyDescent="0.2">
      <c r="A54" s="9"/>
      <c r="B54" s="83"/>
      <c r="C54" s="83"/>
      <c r="D54" s="83"/>
      <c r="E54" s="83"/>
      <c r="F54" s="83"/>
      <c r="G54" s="83"/>
      <c r="H54" s="83"/>
      <c r="I54" s="74" t="s">
        <v>122</v>
      </c>
      <c r="J54" s="71"/>
      <c r="K54" s="71"/>
      <c r="L54" s="71"/>
      <c r="M54" s="42" t="s">
        <v>110</v>
      </c>
      <c r="N54" s="61"/>
      <c r="O54" s="55"/>
      <c r="P54" s="21"/>
      <c r="Q54" s="54">
        <f t="shared" si="13"/>
        <v>2945031.69</v>
      </c>
      <c r="R54" s="54">
        <f t="shared" si="13"/>
        <v>2945031.69</v>
      </c>
      <c r="S54" s="23">
        <f t="shared" si="12"/>
        <v>100</v>
      </c>
      <c r="T54" s="3"/>
      <c r="U54" s="2"/>
      <c r="V54" s="2"/>
      <c r="W54" s="2"/>
    </row>
    <row r="55" spans="1:23" ht="31.15" customHeight="1" x14ac:dyDescent="0.2">
      <c r="A55" s="9"/>
      <c r="B55" s="83"/>
      <c r="C55" s="83"/>
      <c r="D55" s="83"/>
      <c r="E55" s="83"/>
      <c r="F55" s="83"/>
      <c r="G55" s="83"/>
      <c r="H55" s="83"/>
      <c r="I55" s="46" t="s">
        <v>12</v>
      </c>
      <c r="J55" s="21"/>
      <c r="K55" s="21"/>
      <c r="L55" s="21"/>
      <c r="M55" s="42" t="s">
        <v>110</v>
      </c>
      <c r="N55" s="61" t="s">
        <v>26</v>
      </c>
      <c r="O55" s="55"/>
      <c r="P55" s="21"/>
      <c r="Q55" s="54">
        <v>2945031.69</v>
      </c>
      <c r="R55" s="54">
        <v>2945031.69</v>
      </c>
      <c r="S55" s="23">
        <f t="shared" si="10"/>
        <v>100</v>
      </c>
      <c r="T55" s="3"/>
      <c r="U55" s="2"/>
      <c r="V55" s="2"/>
      <c r="W55" s="2"/>
    </row>
    <row r="56" spans="1:23" ht="21" customHeight="1" x14ac:dyDescent="0.2">
      <c r="A56" s="9"/>
      <c r="B56" s="83"/>
      <c r="C56" s="83"/>
      <c r="D56" s="83"/>
      <c r="E56" s="83"/>
      <c r="F56" s="83"/>
      <c r="G56" s="83"/>
      <c r="H56" s="83"/>
      <c r="I56" s="68" t="s">
        <v>30</v>
      </c>
      <c r="J56" s="69"/>
      <c r="K56" s="69"/>
      <c r="L56" s="69"/>
      <c r="M56" s="41" t="s">
        <v>56</v>
      </c>
      <c r="N56" s="62"/>
      <c r="O56" s="20"/>
      <c r="P56" s="83"/>
      <c r="Q56" s="53">
        <f>Q57+Q62+Q67</f>
        <v>9085283.2599999998</v>
      </c>
      <c r="R56" s="53">
        <f>R57+R62+R67</f>
        <v>8561552.1099999994</v>
      </c>
      <c r="S56" s="22">
        <f t="shared" si="10"/>
        <v>94.235389970658986</v>
      </c>
      <c r="T56" s="3"/>
      <c r="U56" s="2"/>
      <c r="V56" s="2"/>
      <c r="W56" s="2"/>
    </row>
    <row r="57" spans="1:23" ht="99.6" customHeight="1" x14ac:dyDescent="0.2">
      <c r="A57" s="9"/>
      <c r="B57" s="83"/>
      <c r="C57" s="83"/>
      <c r="D57" s="83"/>
      <c r="E57" s="83"/>
      <c r="F57" s="83"/>
      <c r="G57" s="83"/>
      <c r="H57" s="83"/>
      <c r="I57" s="74" t="s">
        <v>95</v>
      </c>
      <c r="J57" s="69"/>
      <c r="K57" s="69"/>
      <c r="L57" s="69"/>
      <c r="M57" s="41" t="s">
        <v>57</v>
      </c>
      <c r="N57" s="62"/>
      <c r="O57" s="20"/>
      <c r="P57" s="83"/>
      <c r="Q57" s="53">
        <f>Q58+Q60</f>
        <v>1777542.8399999999</v>
      </c>
      <c r="R57" s="53">
        <f>R58+R60</f>
        <v>1777542.8399999999</v>
      </c>
      <c r="S57" s="22">
        <f t="shared" si="10"/>
        <v>100</v>
      </c>
      <c r="T57" s="3"/>
      <c r="U57" s="2"/>
      <c r="V57" s="2"/>
      <c r="W57" s="2"/>
    </row>
    <row r="58" spans="1:23" ht="21" customHeight="1" x14ac:dyDescent="0.2">
      <c r="A58" s="9"/>
      <c r="B58" s="83"/>
      <c r="C58" s="83"/>
      <c r="D58" s="83"/>
      <c r="E58" s="83"/>
      <c r="F58" s="83"/>
      <c r="G58" s="83"/>
      <c r="H58" s="83"/>
      <c r="I58" s="70" t="s">
        <v>96</v>
      </c>
      <c r="J58" s="71"/>
      <c r="K58" s="71"/>
      <c r="L58" s="71"/>
      <c r="M58" s="42" t="s">
        <v>58</v>
      </c>
      <c r="N58" s="61"/>
      <c r="O58" s="55"/>
      <c r="P58" s="21"/>
      <c r="Q58" s="54">
        <f>Q59</f>
        <v>65246.21</v>
      </c>
      <c r="R58" s="54">
        <f>R59</f>
        <v>65246.21</v>
      </c>
      <c r="S58" s="23">
        <f t="shared" si="10"/>
        <v>100</v>
      </c>
      <c r="T58" s="3"/>
      <c r="U58" s="2"/>
      <c r="V58" s="2"/>
      <c r="W58" s="2"/>
    </row>
    <row r="59" spans="1:23" ht="28.9" customHeight="1" x14ac:dyDescent="0.2">
      <c r="A59" s="9"/>
      <c r="B59" s="83"/>
      <c r="C59" s="83"/>
      <c r="D59" s="83"/>
      <c r="E59" s="83"/>
      <c r="F59" s="83"/>
      <c r="G59" s="83"/>
      <c r="H59" s="83"/>
      <c r="I59" s="46" t="s">
        <v>12</v>
      </c>
      <c r="J59" s="71"/>
      <c r="K59" s="71"/>
      <c r="L59" s="71"/>
      <c r="M59" s="42" t="s">
        <v>58</v>
      </c>
      <c r="N59" s="61" t="s">
        <v>26</v>
      </c>
      <c r="O59" s="55"/>
      <c r="P59" s="21"/>
      <c r="Q59" s="54">
        <v>65246.21</v>
      </c>
      <c r="R59" s="54">
        <v>65246.21</v>
      </c>
      <c r="S59" s="23">
        <f t="shared" si="10"/>
        <v>100</v>
      </c>
      <c r="T59" s="3"/>
      <c r="U59" s="2"/>
      <c r="V59" s="2"/>
      <c r="W59" s="2"/>
    </row>
    <row r="60" spans="1:23" ht="34.5" customHeight="1" x14ac:dyDescent="0.2">
      <c r="A60" s="9"/>
      <c r="B60" s="83"/>
      <c r="C60" s="83"/>
      <c r="D60" s="83"/>
      <c r="E60" s="83"/>
      <c r="F60" s="83"/>
      <c r="G60" s="83"/>
      <c r="H60" s="83"/>
      <c r="I60" s="74" t="s">
        <v>120</v>
      </c>
      <c r="J60" s="71"/>
      <c r="K60" s="71"/>
      <c r="L60" s="71"/>
      <c r="M60" s="42" t="s">
        <v>111</v>
      </c>
      <c r="N60" s="61"/>
      <c r="O60" s="55"/>
      <c r="P60" s="21"/>
      <c r="Q60" s="54">
        <f>Q61</f>
        <v>1712296.63</v>
      </c>
      <c r="R60" s="54">
        <f>R61</f>
        <v>1712296.63</v>
      </c>
      <c r="S60" s="23">
        <f t="shared" si="10"/>
        <v>100</v>
      </c>
      <c r="T60" s="3"/>
      <c r="U60" s="2"/>
      <c r="V60" s="2"/>
      <c r="W60" s="2"/>
    </row>
    <row r="61" spans="1:23" ht="34.15" customHeight="1" x14ac:dyDescent="0.2">
      <c r="A61" s="9"/>
      <c r="B61" s="83"/>
      <c r="C61" s="83"/>
      <c r="D61" s="83"/>
      <c r="E61" s="83"/>
      <c r="F61" s="83"/>
      <c r="G61" s="83"/>
      <c r="H61" s="83"/>
      <c r="I61" s="46" t="s">
        <v>12</v>
      </c>
      <c r="J61" s="71"/>
      <c r="K61" s="71"/>
      <c r="L61" s="71"/>
      <c r="M61" s="42" t="s">
        <v>111</v>
      </c>
      <c r="N61" s="61" t="s">
        <v>26</v>
      </c>
      <c r="O61" s="55"/>
      <c r="P61" s="21"/>
      <c r="Q61" s="54">
        <v>1712296.63</v>
      </c>
      <c r="R61" s="54">
        <v>1712296.63</v>
      </c>
      <c r="S61" s="23">
        <f t="shared" si="10"/>
        <v>100</v>
      </c>
      <c r="T61" s="3"/>
      <c r="U61" s="2"/>
      <c r="V61" s="2"/>
      <c r="W61" s="2"/>
    </row>
    <row r="62" spans="1:23" ht="45" customHeight="1" x14ac:dyDescent="0.2">
      <c r="A62" s="9"/>
      <c r="B62" s="83"/>
      <c r="C62" s="83"/>
      <c r="D62" s="83"/>
      <c r="E62" s="83"/>
      <c r="F62" s="83"/>
      <c r="G62" s="83"/>
      <c r="H62" s="83"/>
      <c r="I62" s="75" t="s">
        <v>97</v>
      </c>
      <c r="J62" s="69"/>
      <c r="K62" s="69"/>
      <c r="L62" s="69"/>
      <c r="M62" s="41" t="s">
        <v>59</v>
      </c>
      <c r="N62" s="62"/>
      <c r="O62" s="20"/>
      <c r="P62" s="83"/>
      <c r="Q62" s="53">
        <f>Q63+Q65</f>
        <v>2072305.95</v>
      </c>
      <c r="R62" s="53">
        <f>R63+R65</f>
        <v>2070631.16</v>
      </c>
      <c r="S62" s="22">
        <f t="shared" si="10"/>
        <v>99.919182300277626</v>
      </c>
      <c r="T62" s="3"/>
      <c r="U62" s="2"/>
      <c r="V62" s="2"/>
      <c r="W62" s="2"/>
    </row>
    <row r="63" spans="1:23" ht="33" customHeight="1" x14ac:dyDescent="0.2">
      <c r="A63" s="9"/>
      <c r="B63" s="83"/>
      <c r="C63" s="83"/>
      <c r="D63" s="83"/>
      <c r="E63" s="83"/>
      <c r="F63" s="83"/>
      <c r="G63" s="83"/>
      <c r="H63" s="83"/>
      <c r="I63" s="74" t="s">
        <v>98</v>
      </c>
      <c r="J63" s="71"/>
      <c r="K63" s="71"/>
      <c r="L63" s="71"/>
      <c r="M63" s="42" t="s">
        <v>60</v>
      </c>
      <c r="N63" s="61"/>
      <c r="O63" s="55"/>
      <c r="P63" s="21"/>
      <c r="Q63" s="54">
        <f>Q64</f>
        <v>70000</v>
      </c>
      <c r="R63" s="54">
        <f>R64</f>
        <v>68400</v>
      </c>
      <c r="S63" s="23">
        <f t="shared" si="10"/>
        <v>97.714285714285708</v>
      </c>
      <c r="T63" s="3"/>
      <c r="U63" s="2"/>
      <c r="V63" s="2"/>
      <c r="W63" s="2"/>
    </row>
    <row r="64" spans="1:23" ht="27.6" customHeight="1" x14ac:dyDescent="0.2">
      <c r="A64" s="9"/>
      <c r="B64" s="83"/>
      <c r="C64" s="83"/>
      <c r="D64" s="83"/>
      <c r="E64" s="83"/>
      <c r="F64" s="83"/>
      <c r="G64" s="83"/>
      <c r="H64" s="83"/>
      <c r="I64" s="46" t="s">
        <v>12</v>
      </c>
      <c r="J64" s="71"/>
      <c r="K64" s="71"/>
      <c r="L64" s="71"/>
      <c r="M64" s="42" t="s">
        <v>60</v>
      </c>
      <c r="N64" s="61" t="s">
        <v>26</v>
      </c>
      <c r="O64" s="55"/>
      <c r="P64" s="21"/>
      <c r="Q64" s="54">
        <v>70000</v>
      </c>
      <c r="R64" s="54">
        <v>68400</v>
      </c>
      <c r="S64" s="23">
        <f t="shared" si="10"/>
        <v>97.714285714285708</v>
      </c>
      <c r="T64" s="3"/>
      <c r="U64" s="2"/>
      <c r="V64" s="2"/>
      <c r="W64" s="2"/>
    </row>
    <row r="65" spans="1:23" ht="34.15" customHeight="1" x14ac:dyDescent="0.2">
      <c r="A65" s="9"/>
      <c r="B65" s="83"/>
      <c r="C65" s="83"/>
      <c r="D65" s="83"/>
      <c r="E65" s="83"/>
      <c r="F65" s="83"/>
      <c r="G65" s="83"/>
      <c r="H65" s="83"/>
      <c r="I65" s="74" t="s">
        <v>120</v>
      </c>
      <c r="J65" s="71"/>
      <c r="K65" s="71"/>
      <c r="L65" s="71"/>
      <c r="M65" s="42" t="s">
        <v>112</v>
      </c>
      <c r="N65" s="61"/>
      <c r="O65" s="55"/>
      <c r="P65" s="21"/>
      <c r="Q65" s="54">
        <f>Q66</f>
        <v>2002305.95</v>
      </c>
      <c r="R65" s="54">
        <f>R66</f>
        <v>2002231.16</v>
      </c>
      <c r="S65" s="23">
        <f t="shared" si="10"/>
        <v>99.99626480658462</v>
      </c>
      <c r="T65" s="3"/>
      <c r="U65" s="2"/>
      <c r="V65" s="2"/>
      <c r="W65" s="2"/>
    </row>
    <row r="66" spans="1:23" ht="27" customHeight="1" x14ac:dyDescent="0.2">
      <c r="A66" s="9"/>
      <c r="B66" s="83"/>
      <c r="C66" s="83"/>
      <c r="D66" s="83"/>
      <c r="E66" s="83"/>
      <c r="F66" s="83"/>
      <c r="G66" s="83"/>
      <c r="H66" s="83"/>
      <c r="I66" s="46" t="s">
        <v>12</v>
      </c>
      <c r="J66" s="71"/>
      <c r="K66" s="71"/>
      <c r="L66" s="71"/>
      <c r="M66" s="42" t="s">
        <v>112</v>
      </c>
      <c r="N66" s="61" t="s">
        <v>26</v>
      </c>
      <c r="O66" s="55"/>
      <c r="P66" s="21"/>
      <c r="Q66" s="54">
        <v>2002305.95</v>
      </c>
      <c r="R66" s="54">
        <v>2002231.16</v>
      </c>
      <c r="S66" s="23">
        <f t="shared" si="10"/>
        <v>99.99626480658462</v>
      </c>
      <c r="T66" s="3"/>
      <c r="U66" s="2"/>
      <c r="V66" s="2"/>
      <c r="W66" s="2"/>
    </row>
    <row r="67" spans="1:23" ht="46.5" customHeight="1" x14ac:dyDescent="0.2">
      <c r="A67" s="9"/>
      <c r="B67" s="83"/>
      <c r="C67" s="83"/>
      <c r="D67" s="83"/>
      <c r="E67" s="83"/>
      <c r="F67" s="83"/>
      <c r="G67" s="83"/>
      <c r="H67" s="83"/>
      <c r="I67" s="74" t="s">
        <v>117</v>
      </c>
      <c r="J67" s="69"/>
      <c r="K67" s="69"/>
      <c r="L67" s="69"/>
      <c r="M67" s="41" t="s">
        <v>113</v>
      </c>
      <c r="N67" s="62"/>
      <c r="O67" s="20"/>
      <c r="P67" s="83"/>
      <c r="Q67" s="53">
        <f>Q68+Q70+Q72</f>
        <v>5235434.47</v>
      </c>
      <c r="R67" s="53">
        <f>R68+R70+R72</f>
        <v>4713378.1100000003</v>
      </c>
      <c r="S67" s="22">
        <f t="shared" ref="S67:S73" si="14">R67/Q67*100</f>
        <v>90.028404271097685</v>
      </c>
      <c r="T67" s="3"/>
      <c r="U67" s="2"/>
      <c r="V67" s="2"/>
      <c r="W67" s="2"/>
    </row>
    <row r="68" spans="1:23" ht="38.25" customHeight="1" x14ac:dyDescent="0.2">
      <c r="A68" s="9"/>
      <c r="B68" s="83"/>
      <c r="C68" s="83"/>
      <c r="D68" s="83"/>
      <c r="E68" s="83"/>
      <c r="F68" s="83"/>
      <c r="G68" s="83"/>
      <c r="H68" s="83"/>
      <c r="I68" s="74" t="s">
        <v>118</v>
      </c>
      <c r="J68" s="71"/>
      <c r="K68" s="71"/>
      <c r="L68" s="71"/>
      <c r="M68" s="42" t="s">
        <v>114</v>
      </c>
      <c r="N68" s="61"/>
      <c r="O68" s="55"/>
      <c r="P68" s="21"/>
      <c r="Q68" s="54">
        <f>Q69</f>
        <v>2090156.34</v>
      </c>
      <c r="R68" s="54">
        <f>R69</f>
        <v>2090156.34</v>
      </c>
      <c r="S68" s="23">
        <f t="shared" si="14"/>
        <v>100</v>
      </c>
      <c r="T68" s="3"/>
      <c r="U68" s="2"/>
      <c r="V68" s="2"/>
      <c r="W68" s="2"/>
    </row>
    <row r="69" spans="1:23" ht="27" customHeight="1" x14ac:dyDescent="0.2">
      <c r="A69" s="9"/>
      <c r="B69" s="83"/>
      <c r="C69" s="83"/>
      <c r="D69" s="83"/>
      <c r="E69" s="83"/>
      <c r="F69" s="83"/>
      <c r="G69" s="83"/>
      <c r="H69" s="83"/>
      <c r="I69" s="46" t="s">
        <v>12</v>
      </c>
      <c r="J69" s="71"/>
      <c r="K69" s="71"/>
      <c r="L69" s="71"/>
      <c r="M69" s="42" t="s">
        <v>114</v>
      </c>
      <c r="N69" s="61" t="s">
        <v>26</v>
      </c>
      <c r="O69" s="55"/>
      <c r="P69" s="21"/>
      <c r="Q69" s="54">
        <v>2090156.34</v>
      </c>
      <c r="R69" s="54">
        <v>2090156.34</v>
      </c>
      <c r="S69" s="23">
        <f t="shared" si="14"/>
        <v>100</v>
      </c>
      <c r="T69" s="3"/>
      <c r="U69" s="2"/>
      <c r="V69" s="2"/>
      <c r="W69" s="2"/>
    </row>
    <row r="70" spans="1:23" ht="27" customHeight="1" x14ac:dyDescent="0.2">
      <c r="A70" s="9"/>
      <c r="B70" s="83"/>
      <c r="C70" s="83"/>
      <c r="D70" s="83"/>
      <c r="E70" s="83"/>
      <c r="F70" s="83"/>
      <c r="G70" s="83"/>
      <c r="H70" s="83"/>
      <c r="I70" s="74" t="s">
        <v>119</v>
      </c>
      <c r="J70" s="71"/>
      <c r="K70" s="71"/>
      <c r="L70" s="71"/>
      <c r="M70" s="42" t="s">
        <v>115</v>
      </c>
      <c r="N70" s="61"/>
      <c r="O70" s="55"/>
      <c r="P70" s="21"/>
      <c r="Q70" s="54">
        <f>Q71</f>
        <v>2500000</v>
      </c>
      <c r="R70" s="54">
        <f>R71</f>
        <v>1977943.64</v>
      </c>
      <c r="S70" s="23">
        <f t="shared" si="14"/>
        <v>79.117745600000006</v>
      </c>
      <c r="T70" s="3"/>
      <c r="U70" s="2"/>
      <c r="V70" s="2"/>
      <c r="W70" s="2"/>
    </row>
    <row r="71" spans="1:23" ht="27" customHeight="1" x14ac:dyDescent="0.2">
      <c r="A71" s="9"/>
      <c r="B71" s="83"/>
      <c r="C71" s="83"/>
      <c r="D71" s="83"/>
      <c r="E71" s="83"/>
      <c r="F71" s="83"/>
      <c r="G71" s="83"/>
      <c r="H71" s="83"/>
      <c r="I71" s="46" t="s">
        <v>12</v>
      </c>
      <c r="J71" s="71"/>
      <c r="K71" s="71"/>
      <c r="L71" s="71"/>
      <c r="M71" s="42" t="s">
        <v>115</v>
      </c>
      <c r="N71" s="61" t="s">
        <v>26</v>
      </c>
      <c r="O71" s="55"/>
      <c r="P71" s="21"/>
      <c r="Q71" s="54">
        <v>2500000</v>
      </c>
      <c r="R71" s="54">
        <v>1977943.64</v>
      </c>
      <c r="S71" s="23">
        <f t="shared" si="14"/>
        <v>79.117745600000006</v>
      </c>
      <c r="T71" s="3"/>
      <c r="U71" s="2"/>
      <c r="V71" s="2"/>
      <c r="W71" s="2"/>
    </row>
    <row r="72" spans="1:23" ht="27" customHeight="1" x14ac:dyDescent="0.2">
      <c r="A72" s="9"/>
      <c r="B72" s="83"/>
      <c r="C72" s="83"/>
      <c r="D72" s="83"/>
      <c r="E72" s="83"/>
      <c r="F72" s="83"/>
      <c r="G72" s="83"/>
      <c r="H72" s="83"/>
      <c r="I72" s="74" t="s">
        <v>120</v>
      </c>
      <c r="J72" s="71"/>
      <c r="K72" s="71"/>
      <c r="L72" s="71"/>
      <c r="M72" s="42" t="s">
        <v>116</v>
      </c>
      <c r="N72" s="61"/>
      <c r="O72" s="55"/>
      <c r="P72" s="21"/>
      <c r="Q72" s="54">
        <f>Q73</f>
        <v>645278.13</v>
      </c>
      <c r="R72" s="54">
        <f>R73</f>
        <v>645278.13</v>
      </c>
      <c r="S72" s="23">
        <f t="shared" si="14"/>
        <v>100</v>
      </c>
      <c r="T72" s="3"/>
      <c r="U72" s="2"/>
      <c r="V72" s="2"/>
      <c r="W72" s="2"/>
    </row>
    <row r="73" spans="1:23" ht="27" customHeight="1" x14ac:dyDescent="0.2">
      <c r="A73" s="9"/>
      <c r="B73" s="83"/>
      <c r="C73" s="83"/>
      <c r="D73" s="83"/>
      <c r="E73" s="83"/>
      <c r="F73" s="83"/>
      <c r="G73" s="83"/>
      <c r="H73" s="83"/>
      <c r="I73" s="46" t="s">
        <v>12</v>
      </c>
      <c r="J73" s="71"/>
      <c r="K73" s="71"/>
      <c r="L73" s="71"/>
      <c r="M73" s="42" t="s">
        <v>116</v>
      </c>
      <c r="N73" s="61" t="s">
        <v>26</v>
      </c>
      <c r="O73" s="55"/>
      <c r="P73" s="21"/>
      <c r="Q73" s="54">
        <v>645278.13</v>
      </c>
      <c r="R73" s="54">
        <v>645278.13</v>
      </c>
      <c r="S73" s="23">
        <f t="shared" si="14"/>
        <v>100</v>
      </c>
      <c r="T73" s="3"/>
      <c r="U73" s="2"/>
      <c r="V73" s="2"/>
      <c r="W73" s="2"/>
    </row>
    <row r="74" spans="1:23" ht="33.6" customHeight="1" x14ac:dyDescent="0.2">
      <c r="A74" s="9"/>
      <c r="B74" s="83"/>
      <c r="C74" s="83"/>
      <c r="D74" s="83"/>
      <c r="E74" s="83"/>
      <c r="F74" s="83"/>
      <c r="G74" s="83"/>
      <c r="H74" s="83"/>
      <c r="I74" s="47" t="s">
        <v>61</v>
      </c>
      <c r="J74" s="83"/>
      <c r="K74" s="83"/>
      <c r="L74" s="83"/>
      <c r="M74" s="41" t="s">
        <v>62</v>
      </c>
      <c r="N74" s="62"/>
      <c r="O74" s="20"/>
      <c r="P74" s="21"/>
      <c r="Q74" s="53">
        <f>Q75</f>
        <v>12344022.68</v>
      </c>
      <c r="R74" s="53">
        <f>R75</f>
        <v>11840158.18</v>
      </c>
      <c r="S74" s="22">
        <f t="shared" si="7"/>
        <v>95.918149917073876</v>
      </c>
      <c r="T74" s="3"/>
      <c r="U74" s="2"/>
      <c r="V74" s="2"/>
      <c r="W74" s="2"/>
    </row>
    <row r="75" spans="1:23" ht="16.5" customHeight="1" x14ac:dyDescent="0.2">
      <c r="A75" s="9"/>
      <c r="B75" s="83"/>
      <c r="C75" s="83"/>
      <c r="D75" s="83"/>
      <c r="E75" s="83"/>
      <c r="F75" s="83"/>
      <c r="G75" s="83"/>
      <c r="H75" s="83"/>
      <c r="I75" s="47" t="s">
        <v>30</v>
      </c>
      <c r="J75" s="83"/>
      <c r="K75" s="83"/>
      <c r="L75" s="83"/>
      <c r="M75" s="41" t="s">
        <v>63</v>
      </c>
      <c r="N75" s="62"/>
      <c r="O75" s="20"/>
      <c r="P75" s="21"/>
      <c r="Q75" s="53">
        <f>Q76+Q79+Q86+Q93</f>
        <v>12344022.68</v>
      </c>
      <c r="R75" s="53">
        <f>R76+R79+R86+R93</f>
        <v>11840158.18</v>
      </c>
      <c r="S75" s="22">
        <f t="shared" si="7"/>
        <v>95.918149917073876</v>
      </c>
      <c r="T75" s="3"/>
      <c r="U75" s="2"/>
      <c r="V75" s="2"/>
      <c r="W75" s="2"/>
    </row>
    <row r="76" spans="1:23" ht="25.5" x14ac:dyDescent="0.2">
      <c r="A76" s="9"/>
      <c r="B76" s="83"/>
      <c r="C76" s="83"/>
      <c r="D76" s="83"/>
      <c r="E76" s="83"/>
      <c r="F76" s="83"/>
      <c r="G76" s="83"/>
      <c r="H76" s="83"/>
      <c r="I76" s="47" t="s">
        <v>31</v>
      </c>
      <c r="J76" s="83"/>
      <c r="K76" s="83"/>
      <c r="L76" s="83"/>
      <c r="M76" s="41" t="s">
        <v>64</v>
      </c>
      <c r="N76" s="62"/>
      <c r="O76" s="20"/>
      <c r="P76" s="21"/>
      <c r="Q76" s="53">
        <f t="shared" ref="Q76:Q77" si="15">Q77</f>
        <v>1341934.47</v>
      </c>
      <c r="R76" s="53">
        <f>R77</f>
        <v>1115482.3799999999</v>
      </c>
      <c r="S76" s="22">
        <f t="shared" ref="S76:S78" si="16">R76/Q76*100</f>
        <v>83.12495169752961</v>
      </c>
      <c r="T76" s="3"/>
      <c r="U76" s="2"/>
      <c r="V76" s="2"/>
      <c r="W76" s="2"/>
    </row>
    <row r="77" spans="1:23" ht="25.5" x14ac:dyDescent="0.2">
      <c r="A77" s="9"/>
      <c r="B77" s="83"/>
      <c r="C77" s="83"/>
      <c r="D77" s="83"/>
      <c r="E77" s="83"/>
      <c r="F77" s="83"/>
      <c r="G77" s="83"/>
      <c r="H77" s="83"/>
      <c r="I77" s="46" t="s">
        <v>18</v>
      </c>
      <c r="J77" s="83"/>
      <c r="K77" s="83"/>
      <c r="L77" s="83"/>
      <c r="M77" s="42" t="s">
        <v>65</v>
      </c>
      <c r="N77" s="61"/>
      <c r="O77" s="20"/>
      <c r="P77" s="21"/>
      <c r="Q77" s="54">
        <f t="shared" si="15"/>
        <v>1341934.47</v>
      </c>
      <c r="R77" s="54">
        <f>R78</f>
        <v>1115482.3799999999</v>
      </c>
      <c r="S77" s="23">
        <f t="shared" si="16"/>
        <v>83.12495169752961</v>
      </c>
      <c r="T77" s="3"/>
      <c r="U77" s="2"/>
      <c r="V77" s="2"/>
      <c r="W77" s="2"/>
    </row>
    <row r="78" spans="1:23" ht="13.5" customHeight="1" x14ac:dyDescent="0.2">
      <c r="A78" s="9"/>
      <c r="B78" s="83"/>
      <c r="C78" s="83"/>
      <c r="D78" s="83"/>
      <c r="E78" s="83"/>
      <c r="F78" s="83"/>
      <c r="G78" s="83"/>
      <c r="H78" s="83"/>
      <c r="I78" s="46" t="s">
        <v>19</v>
      </c>
      <c r="J78" s="83"/>
      <c r="K78" s="83"/>
      <c r="L78" s="83"/>
      <c r="M78" s="42" t="s">
        <v>65</v>
      </c>
      <c r="N78" s="61" t="s">
        <v>27</v>
      </c>
      <c r="O78" s="20"/>
      <c r="P78" s="21"/>
      <c r="Q78" s="54">
        <v>1341934.47</v>
      </c>
      <c r="R78" s="54">
        <v>1115482.3799999999</v>
      </c>
      <c r="S78" s="23">
        <f t="shared" si="16"/>
        <v>83.12495169752961</v>
      </c>
      <c r="T78" s="3"/>
      <c r="U78" s="2"/>
      <c r="V78" s="2"/>
      <c r="W78" s="2"/>
    </row>
    <row r="79" spans="1:23" ht="25.5" x14ac:dyDescent="0.2">
      <c r="A79" s="9"/>
      <c r="B79" s="83" t="s">
        <v>32</v>
      </c>
      <c r="C79" s="83" t="s">
        <v>32</v>
      </c>
      <c r="D79" s="83" t="s">
        <v>32</v>
      </c>
      <c r="E79" s="83" t="s">
        <v>32</v>
      </c>
      <c r="F79" s="83" t="s">
        <v>32</v>
      </c>
      <c r="G79" s="83" t="s">
        <v>32</v>
      </c>
      <c r="H79" s="83" t="s">
        <v>32</v>
      </c>
      <c r="I79" s="47" t="s">
        <v>32</v>
      </c>
      <c r="J79" s="83" t="s">
        <v>32</v>
      </c>
      <c r="K79" s="83" t="s">
        <v>32</v>
      </c>
      <c r="L79" s="83" t="s">
        <v>32</v>
      </c>
      <c r="M79" s="41" t="s">
        <v>66</v>
      </c>
      <c r="N79" s="62"/>
      <c r="O79" s="20"/>
      <c r="P79" s="21"/>
      <c r="Q79" s="53">
        <f>Q80+Q82</f>
        <v>10331863.66</v>
      </c>
      <c r="R79" s="53">
        <f>R80+R82</f>
        <v>10063382.870000001</v>
      </c>
      <c r="S79" s="22">
        <f t="shared" ref="S79:S85" si="17">R79/Q79*100</f>
        <v>97.401429220950448</v>
      </c>
      <c r="T79" s="3"/>
      <c r="U79" s="2"/>
      <c r="V79" s="2"/>
      <c r="W79" s="2"/>
    </row>
    <row r="80" spans="1:23" ht="27.6" customHeight="1" x14ac:dyDescent="0.2">
      <c r="A80" s="10"/>
      <c r="B80" s="97" t="s">
        <v>20</v>
      </c>
      <c r="C80" s="97" t="s">
        <v>20</v>
      </c>
      <c r="D80" s="97" t="s">
        <v>20</v>
      </c>
      <c r="E80" s="97" t="s">
        <v>20</v>
      </c>
      <c r="F80" s="97" t="s">
        <v>20</v>
      </c>
      <c r="G80" s="97" t="s">
        <v>20</v>
      </c>
      <c r="H80" s="97" t="s">
        <v>20</v>
      </c>
      <c r="I80" s="97" t="s">
        <v>20</v>
      </c>
      <c r="J80" s="97" t="s">
        <v>20</v>
      </c>
      <c r="K80" s="97" t="s">
        <v>20</v>
      </c>
      <c r="L80" s="97" t="s">
        <v>20</v>
      </c>
      <c r="M80" s="42" t="s">
        <v>67</v>
      </c>
      <c r="N80" s="61"/>
      <c r="O80" s="24"/>
      <c r="P80" s="25" t="s">
        <v>11</v>
      </c>
      <c r="Q80" s="54">
        <f>Q81</f>
        <v>9127332.5399999991</v>
      </c>
      <c r="R80" s="54">
        <f>R81</f>
        <v>9027600.2100000009</v>
      </c>
      <c r="S80" s="23">
        <f t="shared" si="17"/>
        <v>98.90732227008354</v>
      </c>
      <c r="T80" s="3"/>
      <c r="U80" s="2"/>
      <c r="V80" s="2"/>
      <c r="W80" s="2"/>
    </row>
    <row r="81" spans="1:23" ht="15.6" customHeight="1" x14ac:dyDescent="0.2">
      <c r="A81" s="10"/>
      <c r="B81" s="84" t="s">
        <v>19</v>
      </c>
      <c r="C81" s="97" t="s">
        <v>19</v>
      </c>
      <c r="D81" s="97" t="s">
        <v>19</v>
      </c>
      <c r="E81" s="97" t="s">
        <v>19</v>
      </c>
      <c r="F81" s="97" t="s">
        <v>19</v>
      </c>
      <c r="G81" s="97" t="s">
        <v>19</v>
      </c>
      <c r="H81" s="97" t="s">
        <v>19</v>
      </c>
      <c r="I81" s="97" t="s">
        <v>19</v>
      </c>
      <c r="J81" s="97" t="s">
        <v>19</v>
      </c>
      <c r="K81" s="97" t="s">
        <v>19</v>
      </c>
      <c r="L81" s="97" t="s">
        <v>19</v>
      </c>
      <c r="M81" s="42" t="s">
        <v>67</v>
      </c>
      <c r="N81" s="61" t="s">
        <v>27</v>
      </c>
      <c r="O81" s="24"/>
      <c r="P81" s="25" t="s">
        <v>11</v>
      </c>
      <c r="Q81" s="54">
        <v>9127332.5399999991</v>
      </c>
      <c r="R81" s="54">
        <v>9027600.2100000009</v>
      </c>
      <c r="S81" s="23">
        <f t="shared" si="17"/>
        <v>98.90732227008354</v>
      </c>
      <c r="T81" s="3"/>
      <c r="U81" s="2"/>
      <c r="V81" s="2"/>
      <c r="W81" s="2"/>
    </row>
    <row r="82" spans="1:23" ht="31.5" customHeight="1" x14ac:dyDescent="0.2">
      <c r="A82" s="10"/>
      <c r="B82" s="84"/>
      <c r="C82" s="84"/>
      <c r="D82" s="84"/>
      <c r="E82" s="84"/>
      <c r="F82" s="84"/>
      <c r="G82" s="84"/>
      <c r="H82" s="84"/>
      <c r="I82" s="84" t="s">
        <v>21</v>
      </c>
      <c r="J82" s="84"/>
      <c r="K82" s="84"/>
      <c r="L82" s="84"/>
      <c r="M82" s="42" t="s">
        <v>68</v>
      </c>
      <c r="N82" s="61"/>
      <c r="O82" s="24"/>
      <c r="P82" s="25"/>
      <c r="Q82" s="54">
        <f>Q83+Q84+Q85</f>
        <v>1204531.1200000001</v>
      </c>
      <c r="R82" s="54">
        <f>R83+R84+R85</f>
        <v>1035782.66</v>
      </c>
      <c r="S82" s="23">
        <f>R82/Q82*100</f>
        <v>85.990527168779167</v>
      </c>
      <c r="T82" s="3"/>
      <c r="U82" s="2"/>
      <c r="V82" s="2"/>
      <c r="W82" s="2"/>
    </row>
    <row r="83" spans="1:23" ht="21.75" customHeight="1" x14ac:dyDescent="0.2">
      <c r="A83" s="10"/>
      <c r="B83" s="84"/>
      <c r="C83" s="84"/>
      <c r="D83" s="84"/>
      <c r="E83" s="84"/>
      <c r="F83" s="84"/>
      <c r="G83" s="84"/>
      <c r="H83" s="84"/>
      <c r="I83" s="84" t="s">
        <v>19</v>
      </c>
      <c r="J83" s="84"/>
      <c r="K83" s="84"/>
      <c r="L83" s="84"/>
      <c r="M83" s="42" t="s">
        <v>68</v>
      </c>
      <c r="N83" s="61" t="s">
        <v>27</v>
      </c>
      <c r="O83" s="24"/>
      <c r="P83" s="25"/>
      <c r="Q83" s="54">
        <v>12450</v>
      </c>
      <c r="R83" s="54">
        <v>12450</v>
      </c>
      <c r="S83" s="23">
        <f>R83/Q83*100</f>
        <v>100</v>
      </c>
      <c r="T83" s="3"/>
      <c r="U83" s="2"/>
      <c r="V83" s="2"/>
      <c r="W83" s="2"/>
    </row>
    <row r="84" spans="1:23" ht="29.45" customHeight="1" x14ac:dyDescent="0.2">
      <c r="A84" s="10"/>
      <c r="B84" s="26" t="s">
        <v>12</v>
      </c>
      <c r="C84" s="84" t="s">
        <v>12</v>
      </c>
      <c r="D84" s="84" t="s">
        <v>12</v>
      </c>
      <c r="E84" s="94" t="s">
        <v>12</v>
      </c>
      <c r="F84" s="95" t="s">
        <v>12</v>
      </c>
      <c r="G84" s="95" t="s">
        <v>12</v>
      </c>
      <c r="H84" s="95" t="s">
        <v>12</v>
      </c>
      <c r="I84" s="95" t="s">
        <v>12</v>
      </c>
      <c r="J84" s="95" t="s">
        <v>12</v>
      </c>
      <c r="K84" s="95" t="s">
        <v>12</v>
      </c>
      <c r="L84" s="96" t="s">
        <v>12</v>
      </c>
      <c r="M84" s="42" t="s">
        <v>68</v>
      </c>
      <c r="N84" s="61" t="s">
        <v>26</v>
      </c>
      <c r="O84" s="24"/>
      <c r="P84" s="25" t="s">
        <v>11</v>
      </c>
      <c r="Q84" s="54">
        <v>1185081.1200000001</v>
      </c>
      <c r="R84" s="54">
        <v>1020063.66</v>
      </c>
      <c r="S84" s="23">
        <f t="shared" si="17"/>
        <v>86.075429165557878</v>
      </c>
      <c r="T84" s="3"/>
      <c r="U84" s="2"/>
      <c r="V84" s="2"/>
      <c r="W84" s="2"/>
    </row>
    <row r="85" spans="1:23" ht="15.6" customHeight="1" x14ac:dyDescent="0.2">
      <c r="A85" s="10"/>
      <c r="B85" s="26" t="s">
        <v>13</v>
      </c>
      <c r="C85" s="84" t="s">
        <v>13</v>
      </c>
      <c r="D85" s="84" t="s">
        <v>22</v>
      </c>
      <c r="E85" s="84" t="s">
        <v>22</v>
      </c>
      <c r="F85" s="84" t="s">
        <v>22</v>
      </c>
      <c r="G85" s="84" t="s">
        <v>22</v>
      </c>
      <c r="H85" s="84" t="s">
        <v>22</v>
      </c>
      <c r="I85" s="84" t="s">
        <v>22</v>
      </c>
      <c r="J85" s="84" t="s">
        <v>22</v>
      </c>
      <c r="K85" s="84" t="s">
        <v>22</v>
      </c>
      <c r="L85" s="84" t="s">
        <v>22</v>
      </c>
      <c r="M85" s="42" t="s">
        <v>69</v>
      </c>
      <c r="N85" s="61" t="s">
        <v>28</v>
      </c>
      <c r="O85" s="37"/>
      <c r="P85" s="38" t="s">
        <v>11</v>
      </c>
      <c r="Q85" s="54">
        <v>7000</v>
      </c>
      <c r="R85" s="54">
        <v>3269</v>
      </c>
      <c r="S85" s="23">
        <f t="shared" si="17"/>
        <v>46.7</v>
      </c>
      <c r="T85" s="3"/>
      <c r="U85" s="2"/>
      <c r="V85" s="2"/>
      <c r="W85" s="2"/>
    </row>
    <row r="86" spans="1:23" ht="25.9" customHeight="1" x14ac:dyDescent="0.2">
      <c r="A86" s="10"/>
      <c r="B86" s="26"/>
      <c r="C86" s="84"/>
      <c r="D86" s="84"/>
      <c r="E86" s="26"/>
      <c r="F86" s="26" t="s">
        <v>33</v>
      </c>
      <c r="G86" s="26" t="s">
        <v>33</v>
      </c>
      <c r="H86" s="26" t="s">
        <v>33</v>
      </c>
      <c r="I86" s="49" t="s">
        <v>33</v>
      </c>
      <c r="J86" s="26" t="s">
        <v>33</v>
      </c>
      <c r="K86" s="26" t="s">
        <v>33</v>
      </c>
      <c r="L86" s="26" t="s">
        <v>33</v>
      </c>
      <c r="M86" s="41" t="s">
        <v>70</v>
      </c>
      <c r="N86" s="65"/>
      <c r="O86" s="28"/>
      <c r="P86" s="29"/>
      <c r="Q86" s="53">
        <f>Q87+Q89+Q91</f>
        <v>158362.26999999999</v>
      </c>
      <c r="R86" s="53">
        <f>R87+R89+R91</f>
        <v>158362.26999999999</v>
      </c>
      <c r="S86" s="22">
        <f>S87</f>
        <v>100</v>
      </c>
      <c r="T86" s="3"/>
      <c r="U86" s="2"/>
      <c r="V86" s="2"/>
      <c r="W86" s="2"/>
    </row>
    <row r="87" spans="1:23" ht="117.75" customHeight="1" x14ac:dyDescent="0.2">
      <c r="A87" s="10"/>
      <c r="B87" s="26"/>
      <c r="C87" s="84"/>
      <c r="D87" s="84"/>
      <c r="E87" s="26"/>
      <c r="F87" s="26" t="s">
        <v>23</v>
      </c>
      <c r="G87" s="26" t="s">
        <v>23</v>
      </c>
      <c r="H87" s="26" t="s">
        <v>23</v>
      </c>
      <c r="I87" s="46" t="s">
        <v>23</v>
      </c>
      <c r="J87" s="26" t="s">
        <v>23</v>
      </c>
      <c r="K87" s="26" t="s">
        <v>23</v>
      </c>
      <c r="L87" s="26" t="s">
        <v>23</v>
      </c>
      <c r="M87" s="42" t="s">
        <v>71</v>
      </c>
      <c r="N87" s="63"/>
      <c r="O87" s="24"/>
      <c r="P87" s="25"/>
      <c r="Q87" s="54">
        <f>Q88</f>
        <v>58700</v>
      </c>
      <c r="R87" s="54">
        <f>R88</f>
        <v>58700</v>
      </c>
      <c r="S87" s="23">
        <f>R87/Q87*100</f>
        <v>100</v>
      </c>
      <c r="T87" s="3"/>
      <c r="U87" s="2"/>
      <c r="V87" s="2"/>
      <c r="W87" s="2"/>
    </row>
    <row r="88" spans="1:23" ht="13.5" customHeight="1" x14ac:dyDescent="0.2">
      <c r="A88" s="10"/>
      <c r="B88" s="26" t="s">
        <v>14</v>
      </c>
      <c r="C88" s="84" t="s">
        <v>14</v>
      </c>
      <c r="D88" s="84" t="s">
        <v>14</v>
      </c>
      <c r="E88" s="84" t="s">
        <v>14</v>
      </c>
      <c r="F88" s="78" t="s">
        <v>24</v>
      </c>
      <c r="G88" s="79" t="s">
        <v>24</v>
      </c>
      <c r="H88" s="79" t="s">
        <v>24</v>
      </c>
      <c r="I88" s="79" t="s">
        <v>24</v>
      </c>
      <c r="J88" s="79" t="s">
        <v>24</v>
      </c>
      <c r="K88" s="79" t="s">
        <v>24</v>
      </c>
      <c r="L88" s="80" t="s">
        <v>24</v>
      </c>
      <c r="M88" s="56" t="s">
        <v>71</v>
      </c>
      <c r="N88" s="63">
        <v>540</v>
      </c>
      <c r="O88" s="24"/>
      <c r="P88" s="25" t="s">
        <v>11</v>
      </c>
      <c r="Q88" s="57">
        <v>58700</v>
      </c>
      <c r="R88" s="57">
        <v>58700</v>
      </c>
      <c r="S88" s="58">
        <f t="shared" ref="S88" si="18">S87</f>
        <v>100</v>
      </c>
      <c r="T88" s="3"/>
      <c r="U88" s="2"/>
      <c r="V88" s="2"/>
      <c r="W88" s="2"/>
    </row>
    <row r="89" spans="1:23" ht="52.5" customHeight="1" x14ac:dyDescent="0.2">
      <c r="A89" s="10"/>
      <c r="B89" s="26"/>
      <c r="C89" s="84"/>
      <c r="D89" s="84"/>
      <c r="E89" s="84"/>
      <c r="F89" s="78"/>
      <c r="G89" s="79"/>
      <c r="H89" s="79"/>
      <c r="I89" s="81" t="s">
        <v>129</v>
      </c>
      <c r="J89" s="79"/>
      <c r="K89" s="79"/>
      <c r="L89" s="80"/>
      <c r="M89" s="56" t="s">
        <v>126</v>
      </c>
      <c r="N89" s="63"/>
      <c r="O89" s="24"/>
      <c r="P89" s="25"/>
      <c r="Q89" s="57">
        <f>Q90</f>
        <v>62541</v>
      </c>
      <c r="R89" s="57">
        <f>R90</f>
        <v>62541</v>
      </c>
      <c r="S89" s="58">
        <f t="shared" ref="S89:S94" si="19">R89/Q89*100</f>
        <v>100</v>
      </c>
      <c r="T89" s="3"/>
      <c r="U89" s="2"/>
      <c r="V89" s="2"/>
      <c r="W89" s="2"/>
    </row>
    <row r="90" spans="1:23" ht="13.5" customHeight="1" x14ac:dyDescent="0.2">
      <c r="A90" s="10"/>
      <c r="B90" s="26"/>
      <c r="C90" s="84"/>
      <c r="D90" s="84"/>
      <c r="E90" s="84"/>
      <c r="F90" s="78"/>
      <c r="G90" s="79"/>
      <c r="H90" s="79"/>
      <c r="I90" s="79" t="s">
        <v>24</v>
      </c>
      <c r="J90" s="79"/>
      <c r="K90" s="79"/>
      <c r="L90" s="80"/>
      <c r="M90" s="56" t="s">
        <v>126</v>
      </c>
      <c r="N90" s="63">
        <v>540</v>
      </c>
      <c r="O90" s="24"/>
      <c r="P90" s="25"/>
      <c r="Q90" s="57">
        <v>62541</v>
      </c>
      <c r="R90" s="57">
        <v>62541</v>
      </c>
      <c r="S90" s="58">
        <f t="shared" si="19"/>
        <v>100</v>
      </c>
      <c r="T90" s="3"/>
      <c r="U90" s="2"/>
      <c r="V90" s="2"/>
      <c r="W90" s="2"/>
    </row>
    <row r="91" spans="1:23" ht="67.5" customHeight="1" x14ac:dyDescent="0.2">
      <c r="A91" s="10"/>
      <c r="B91" s="26"/>
      <c r="C91" s="84"/>
      <c r="D91" s="84"/>
      <c r="E91" s="84"/>
      <c r="F91" s="78"/>
      <c r="G91" s="79"/>
      <c r="H91" s="79"/>
      <c r="I91" s="81" t="s">
        <v>128</v>
      </c>
      <c r="J91" s="79"/>
      <c r="K91" s="79"/>
      <c r="L91" s="80"/>
      <c r="M91" s="56" t="s">
        <v>127</v>
      </c>
      <c r="N91" s="63"/>
      <c r="O91" s="24"/>
      <c r="P91" s="25"/>
      <c r="Q91" s="57">
        <f>Q92</f>
        <v>37121.269999999997</v>
      </c>
      <c r="R91" s="57">
        <f>R92</f>
        <v>37121.269999999997</v>
      </c>
      <c r="S91" s="58">
        <f t="shared" si="19"/>
        <v>100</v>
      </c>
      <c r="T91" s="3"/>
      <c r="U91" s="2"/>
      <c r="V91" s="2"/>
      <c r="W91" s="2"/>
    </row>
    <row r="92" spans="1:23" ht="13.5" customHeight="1" x14ac:dyDescent="0.2">
      <c r="A92" s="10"/>
      <c r="B92" s="26"/>
      <c r="C92" s="84"/>
      <c r="D92" s="84"/>
      <c r="E92" s="84"/>
      <c r="F92" s="78"/>
      <c r="G92" s="79"/>
      <c r="H92" s="79"/>
      <c r="I92" s="79" t="s">
        <v>24</v>
      </c>
      <c r="J92" s="79"/>
      <c r="K92" s="79"/>
      <c r="L92" s="80"/>
      <c r="M92" s="56" t="s">
        <v>127</v>
      </c>
      <c r="N92" s="63">
        <v>540</v>
      </c>
      <c r="O92" s="24"/>
      <c r="P92" s="25"/>
      <c r="Q92" s="57">
        <v>37121.269999999997</v>
      </c>
      <c r="R92" s="57">
        <v>37121.269999999997</v>
      </c>
      <c r="S92" s="58">
        <f t="shared" si="19"/>
        <v>100</v>
      </c>
      <c r="T92" s="3"/>
      <c r="U92" s="2"/>
      <c r="V92" s="2"/>
      <c r="W92" s="2"/>
    </row>
    <row r="93" spans="1:23" ht="25.5" x14ac:dyDescent="0.2">
      <c r="A93" s="10"/>
      <c r="B93" s="26"/>
      <c r="C93" s="84"/>
      <c r="D93" s="84"/>
      <c r="E93" s="84"/>
      <c r="F93" s="27"/>
      <c r="G93" s="27"/>
      <c r="H93" s="27"/>
      <c r="I93" s="47" t="s">
        <v>34</v>
      </c>
      <c r="J93" s="27"/>
      <c r="K93" s="27"/>
      <c r="L93" s="27"/>
      <c r="M93" s="41" t="s">
        <v>72</v>
      </c>
      <c r="N93" s="63"/>
      <c r="O93" s="24"/>
      <c r="P93" s="25"/>
      <c r="Q93" s="53">
        <f t="shared" ref="Q93:Q94" si="20">Q94</f>
        <v>511862.28</v>
      </c>
      <c r="R93" s="53">
        <f>R94</f>
        <v>502930.66</v>
      </c>
      <c r="S93" s="22">
        <f t="shared" si="19"/>
        <v>98.255073610815771</v>
      </c>
      <c r="T93" s="3"/>
      <c r="U93" s="2"/>
      <c r="V93" s="2"/>
      <c r="W93" s="2"/>
    </row>
    <row r="94" spans="1:23" x14ac:dyDescent="0.2">
      <c r="A94" s="10"/>
      <c r="B94" s="26"/>
      <c r="C94" s="84"/>
      <c r="D94" s="84"/>
      <c r="E94" s="84"/>
      <c r="F94" s="27"/>
      <c r="G94" s="27"/>
      <c r="H94" s="27"/>
      <c r="I94" s="50" t="s">
        <v>25</v>
      </c>
      <c r="J94" s="27"/>
      <c r="K94" s="27"/>
      <c r="L94" s="27"/>
      <c r="M94" s="42" t="s">
        <v>73</v>
      </c>
      <c r="N94" s="63"/>
      <c r="O94" s="24"/>
      <c r="P94" s="25"/>
      <c r="Q94" s="54">
        <f t="shared" si="20"/>
        <v>511862.28</v>
      </c>
      <c r="R94" s="54">
        <f>R95</f>
        <v>502930.66</v>
      </c>
      <c r="S94" s="23">
        <f t="shared" si="19"/>
        <v>98.255073610815771</v>
      </c>
      <c r="T94" s="3"/>
      <c r="U94" s="2"/>
      <c r="V94" s="2"/>
      <c r="W94" s="2"/>
    </row>
    <row r="95" spans="1:23" ht="23.45" customHeight="1" x14ac:dyDescent="0.2">
      <c r="A95" s="10"/>
      <c r="B95" s="26"/>
      <c r="C95" s="84"/>
      <c r="D95" s="84"/>
      <c r="E95" s="84"/>
      <c r="F95" s="27"/>
      <c r="G95" s="27"/>
      <c r="H95" s="27"/>
      <c r="I95" s="46" t="s">
        <v>29</v>
      </c>
      <c r="J95" s="27"/>
      <c r="K95" s="27"/>
      <c r="L95" s="27"/>
      <c r="M95" s="42" t="s">
        <v>73</v>
      </c>
      <c r="N95" s="64">
        <v>310</v>
      </c>
      <c r="O95" s="24"/>
      <c r="P95" s="25"/>
      <c r="Q95" s="54">
        <v>511862.28</v>
      </c>
      <c r="R95" s="54">
        <v>502930.66</v>
      </c>
      <c r="S95" s="23">
        <f t="shared" ref="S95" si="21">R95/Q95*100</f>
        <v>98.255073610815771</v>
      </c>
      <c r="T95" s="3"/>
      <c r="U95" s="2"/>
      <c r="V95" s="2"/>
      <c r="W95" s="2"/>
    </row>
    <row r="96" spans="1:23" ht="28.5" customHeight="1" x14ac:dyDescent="0.2">
      <c r="A96" s="10"/>
      <c r="B96" s="26" t="s">
        <v>0</v>
      </c>
      <c r="C96" s="84" t="s">
        <v>0</v>
      </c>
      <c r="D96" s="84" t="s">
        <v>0</v>
      </c>
      <c r="E96" s="74" t="s">
        <v>99</v>
      </c>
      <c r="F96" s="74" t="s">
        <v>99</v>
      </c>
      <c r="G96" s="74" t="s">
        <v>99</v>
      </c>
      <c r="H96" s="74" t="s">
        <v>99</v>
      </c>
      <c r="I96" s="75" t="s">
        <v>99</v>
      </c>
      <c r="J96" s="74" t="s">
        <v>99</v>
      </c>
      <c r="K96" s="74" t="s">
        <v>99</v>
      </c>
      <c r="L96" s="74" t="s">
        <v>99</v>
      </c>
      <c r="M96" s="41" t="s">
        <v>74</v>
      </c>
      <c r="N96" s="65"/>
      <c r="O96" s="28"/>
      <c r="P96" s="29" t="s">
        <v>11</v>
      </c>
      <c r="Q96" s="53">
        <f t="shared" ref="Q96:R99" si="22">Q97</f>
        <v>8130000</v>
      </c>
      <c r="R96" s="53">
        <f t="shared" si="22"/>
        <v>7500000</v>
      </c>
      <c r="S96" s="22">
        <f t="shared" ref="S96:S100" si="23">R96/Q96*100</f>
        <v>92.250922509225092</v>
      </c>
      <c r="T96" s="3"/>
      <c r="U96" s="2"/>
      <c r="V96" s="2"/>
      <c r="W96" s="2"/>
    </row>
    <row r="97" spans="1:23" ht="13.5" customHeight="1" x14ac:dyDescent="0.2">
      <c r="A97" s="10"/>
      <c r="B97" s="26"/>
      <c r="C97" s="84"/>
      <c r="D97" s="84"/>
      <c r="E97" s="74" t="s">
        <v>100</v>
      </c>
      <c r="F97" s="74" t="s">
        <v>100</v>
      </c>
      <c r="G97" s="74" t="s">
        <v>100</v>
      </c>
      <c r="H97" s="74" t="s">
        <v>100</v>
      </c>
      <c r="I97" s="75" t="s">
        <v>100</v>
      </c>
      <c r="J97" s="74" t="s">
        <v>100</v>
      </c>
      <c r="K97" s="74" t="s">
        <v>100</v>
      </c>
      <c r="L97" s="74" t="s">
        <v>100</v>
      </c>
      <c r="M97" s="41" t="s">
        <v>75</v>
      </c>
      <c r="N97" s="65"/>
      <c r="O97" s="28"/>
      <c r="P97" s="29"/>
      <c r="Q97" s="53">
        <f t="shared" si="22"/>
        <v>8130000</v>
      </c>
      <c r="R97" s="53">
        <f t="shared" si="22"/>
        <v>7500000</v>
      </c>
      <c r="S97" s="22">
        <f t="shared" si="23"/>
        <v>92.250922509225092</v>
      </c>
      <c r="T97" s="3"/>
      <c r="U97" s="2"/>
      <c r="V97" s="2"/>
      <c r="W97" s="2"/>
    </row>
    <row r="98" spans="1:23" ht="27.75" customHeight="1" x14ac:dyDescent="0.2">
      <c r="A98" s="10"/>
      <c r="B98" s="26"/>
      <c r="C98" s="84"/>
      <c r="D98" s="84"/>
      <c r="E98" s="74" t="s">
        <v>101</v>
      </c>
      <c r="F98" s="74" t="s">
        <v>101</v>
      </c>
      <c r="G98" s="74" t="s">
        <v>101</v>
      </c>
      <c r="H98" s="74" t="s">
        <v>101</v>
      </c>
      <c r="I98" s="75" t="s">
        <v>130</v>
      </c>
      <c r="J98" s="74" t="s">
        <v>101</v>
      </c>
      <c r="K98" s="74" t="s">
        <v>101</v>
      </c>
      <c r="L98" s="74" t="s">
        <v>101</v>
      </c>
      <c r="M98" s="41" t="s">
        <v>76</v>
      </c>
      <c r="N98" s="65"/>
      <c r="O98" s="28"/>
      <c r="P98" s="29"/>
      <c r="Q98" s="53">
        <f t="shared" si="22"/>
        <v>8130000</v>
      </c>
      <c r="R98" s="53">
        <f t="shared" si="22"/>
        <v>7500000</v>
      </c>
      <c r="S98" s="22">
        <f t="shared" si="23"/>
        <v>92.250922509225092</v>
      </c>
      <c r="T98" s="3"/>
      <c r="U98" s="2"/>
      <c r="V98" s="2"/>
      <c r="W98" s="2"/>
    </row>
    <row r="99" spans="1:23" ht="33.75" customHeight="1" x14ac:dyDescent="0.2">
      <c r="A99" s="10"/>
      <c r="B99" s="26"/>
      <c r="C99" s="84"/>
      <c r="D99" s="84"/>
      <c r="E99" s="74" t="s">
        <v>102</v>
      </c>
      <c r="F99" s="74" t="s">
        <v>102</v>
      </c>
      <c r="G99" s="74" t="s">
        <v>102</v>
      </c>
      <c r="H99" s="74" t="s">
        <v>102</v>
      </c>
      <c r="I99" s="74" t="s">
        <v>131</v>
      </c>
      <c r="J99" s="74" t="s">
        <v>102</v>
      </c>
      <c r="K99" s="74" t="s">
        <v>102</v>
      </c>
      <c r="L99" s="74" t="s">
        <v>102</v>
      </c>
      <c r="M99" s="42" t="s">
        <v>77</v>
      </c>
      <c r="N99" s="63"/>
      <c r="O99" s="24"/>
      <c r="P99" s="25"/>
      <c r="Q99" s="54">
        <f t="shared" si="22"/>
        <v>8130000</v>
      </c>
      <c r="R99" s="54">
        <f t="shared" si="22"/>
        <v>7500000</v>
      </c>
      <c r="S99" s="23">
        <f t="shared" si="23"/>
        <v>92.250922509225092</v>
      </c>
      <c r="T99" s="3"/>
      <c r="U99" s="2"/>
      <c r="V99" s="2"/>
      <c r="W99" s="2"/>
    </row>
    <row r="100" spans="1:23" ht="27" customHeight="1" x14ac:dyDescent="0.2">
      <c r="A100" s="10"/>
      <c r="B100" s="26"/>
      <c r="C100" s="84"/>
      <c r="D100" s="84"/>
      <c r="E100" s="84" t="s">
        <v>12</v>
      </c>
      <c r="F100" s="84" t="s">
        <v>12</v>
      </c>
      <c r="G100" s="84" t="s">
        <v>12</v>
      </c>
      <c r="H100" s="84" t="s">
        <v>12</v>
      </c>
      <c r="I100" s="46" t="s">
        <v>12</v>
      </c>
      <c r="J100" s="84" t="s">
        <v>12</v>
      </c>
      <c r="K100" s="84" t="s">
        <v>12</v>
      </c>
      <c r="L100" s="84" t="s">
        <v>12</v>
      </c>
      <c r="M100" s="42" t="s">
        <v>77</v>
      </c>
      <c r="N100" s="64">
        <v>240</v>
      </c>
      <c r="O100" s="24"/>
      <c r="P100" s="25"/>
      <c r="Q100" s="54">
        <v>8130000</v>
      </c>
      <c r="R100" s="54">
        <v>7500000</v>
      </c>
      <c r="S100" s="23">
        <f t="shared" si="23"/>
        <v>92.250922509225092</v>
      </c>
      <c r="T100" s="3"/>
      <c r="U100" s="2"/>
      <c r="V100" s="2"/>
      <c r="W100" s="2"/>
    </row>
    <row r="101" spans="1:23" ht="27.75" customHeight="1" x14ac:dyDescent="0.2">
      <c r="A101" s="10"/>
      <c r="B101" s="26"/>
      <c r="C101" s="84"/>
      <c r="D101" s="84"/>
      <c r="E101" s="84"/>
      <c r="F101" s="84"/>
      <c r="G101" s="84"/>
      <c r="H101" s="84"/>
      <c r="I101" s="47" t="s">
        <v>155</v>
      </c>
      <c r="J101" s="26"/>
      <c r="K101" s="26"/>
      <c r="L101" s="26"/>
      <c r="M101" s="41" t="s">
        <v>144</v>
      </c>
      <c r="N101" s="65"/>
      <c r="O101" s="28"/>
      <c r="P101" s="29"/>
      <c r="Q101" s="53">
        <f>Q102</f>
        <v>1331424.96</v>
      </c>
      <c r="R101" s="53">
        <f>R102</f>
        <v>1124666.31</v>
      </c>
      <c r="S101" s="22">
        <f t="shared" ref="S101:S112" si="24">R101/Q101*100</f>
        <v>84.470874723574369</v>
      </c>
      <c r="T101" s="3"/>
      <c r="U101" s="2"/>
      <c r="V101" s="2"/>
      <c r="W101" s="2"/>
    </row>
    <row r="102" spans="1:23" ht="14.25" customHeight="1" x14ac:dyDescent="0.2">
      <c r="A102" s="10"/>
      <c r="B102" s="26"/>
      <c r="C102" s="84"/>
      <c r="D102" s="84"/>
      <c r="E102" s="84"/>
      <c r="F102" s="84"/>
      <c r="G102" s="84"/>
      <c r="H102" s="84"/>
      <c r="I102" s="47" t="s">
        <v>30</v>
      </c>
      <c r="J102" s="26"/>
      <c r="K102" s="26"/>
      <c r="L102" s="26"/>
      <c r="M102" s="41" t="s">
        <v>145</v>
      </c>
      <c r="N102" s="65"/>
      <c r="O102" s="28"/>
      <c r="P102" s="29"/>
      <c r="Q102" s="53">
        <f>Q103+Q107+Q109</f>
        <v>1331424.96</v>
      </c>
      <c r="R102" s="53">
        <f>R103+R106+R109</f>
        <v>1124666.31</v>
      </c>
      <c r="S102" s="22">
        <f t="shared" si="24"/>
        <v>84.470874723574369</v>
      </c>
      <c r="T102" s="3"/>
      <c r="U102" s="2"/>
      <c r="V102" s="2"/>
      <c r="W102" s="2"/>
    </row>
    <row r="103" spans="1:23" ht="40.5" customHeight="1" x14ac:dyDescent="0.2">
      <c r="A103" s="10"/>
      <c r="B103" s="26"/>
      <c r="C103" s="84"/>
      <c r="D103" s="84"/>
      <c r="E103" s="84"/>
      <c r="F103" s="84"/>
      <c r="G103" s="84"/>
      <c r="H103" s="84"/>
      <c r="I103" s="46" t="s">
        <v>157</v>
      </c>
      <c r="J103" s="84"/>
      <c r="K103" s="84"/>
      <c r="L103" s="84"/>
      <c r="M103" s="42" t="s">
        <v>146</v>
      </c>
      <c r="N103" s="64"/>
      <c r="O103" s="24"/>
      <c r="P103" s="25"/>
      <c r="Q103" s="54">
        <f>Q104</f>
        <v>854405.7</v>
      </c>
      <c r="R103" s="54">
        <f>R104</f>
        <v>761257.31</v>
      </c>
      <c r="S103" s="23">
        <f t="shared" si="24"/>
        <v>89.097873527763227</v>
      </c>
      <c r="T103" s="3"/>
      <c r="U103" s="2"/>
      <c r="V103" s="2"/>
      <c r="W103" s="2"/>
    </row>
    <row r="104" spans="1:23" ht="29.25" customHeight="1" x14ac:dyDescent="0.2">
      <c r="A104" s="10"/>
      <c r="B104" s="26"/>
      <c r="C104" s="84"/>
      <c r="D104" s="84"/>
      <c r="E104" s="84"/>
      <c r="F104" s="84"/>
      <c r="G104" s="84"/>
      <c r="H104" s="84"/>
      <c r="I104" s="46" t="s">
        <v>156</v>
      </c>
      <c r="J104" s="84"/>
      <c r="K104" s="84"/>
      <c r="L104" s="84"/>
      <c r="M104" s="42" t="s">
        <v>147</v>
      </c>
      <c r="N104" s="64"/>
      <c r="O104" s="24"/>
      <c r="P104" s="25"/>
      <c r="Q104" s="54">
        <f>Q105</f>
        <v>854405.7</v>
      </c>
      <c r="R104" s="54">
        <f>R105</f>
        <v>761257.31</v>
      </c>
      <c r="S104" s="54">
        <f t="shared" si="24"/>
        <v>89.097873527763227</v>
      </c>
      <c r="T104" s="3"/>
      <c r="U104" s="2"/>
      <c r="V104" s="2"/>
      <c r="W104" s="2"/>
    </row>
    <row r="105" spans="1:23" ht="27.6" customHeight="1" x14ac:dyDescent="0.2">
      <c r="A105" s="10"/>
      <c r="B105" s="26"/>
      <c r="C105" s="84"/>
      <c r="D105" s="84"/>
      <c r="E105" s="84"/>
      <c r="F105" s="84"/>
      <c r="G105" s="84"/>
      <c r="H105" s="84"/>
      <c r="I105" s="46" t="s">
        <v>12</v>
      </c>
      <c r="J105" s="84"/>
      <c r="K105" s="84"/>
      <c r="L105" s="84"/>
      <c r="M105" s="42" t="s">
        <v>148</v>
      </c>
      <c r="N105" s="64">
        <v>240</v>
      </c>
      <c r="O105" s="24"/>
      <c r="P105" s="25"/>
      <c r="Q105" s="54">
        <v>854405.7</v>
      </c>
      <c r="R105" s="54">
        <v>761257.31</v>
      </c>
      <c r="S105" s="54">
        <f t="shared" si="24"/>
        <v>89.097873527763227</v>
      </c>
      <c r="T105" s="3"/>
      <c r="U105" s="2"/>
      <c r="V105" s="2"/>
      <c r="W105" s="2"/>
    </row>
    <row r="106" spans="1:23" ht="31.5" customHeight="1" x14ac:dyDescent="0.2">
      <c r="A106" s="10"/>
      <c r="B106" s="26"/>
      <c r="C106" s="84"/>
      <c r="D106" s="84"/>
      <c r="E106" s="84"/>
      <c r="F106" s="84"/>
      <c r="G106" s="84"/>
      <c r="H106" s="84"/>
      <c r="I106" s="82" t="s">
        <v>158</v>
      </c>
      <c r="J106" s="84"/>
      <c r="K106" s="84"/>
      <c r="L106" s="84"/>
      <c r="M106" s="42" t="s">
        <v>149</v>
      </c>
      <c r="N106" s="64"/>
      <c r="O106" s="24"/>
      <c r="P106" s="25"/>
      <c r="Q106" s="54">
        <f>Q107</f>
        <v>337019.26</v>
      </c>
      <c r="R106" s="54">
        <f>R107</f>
        <v>223409</v>
      </c>
      <c r="S106" s="54">
        <f t="shared" si="24"/>
        <v>66.289683266172972</v>
      </c>
      <c r="T106" s="3"/>
      <c r="U106" s="2"/>
      <c r="V106" s="2"/>
      <c r="W106" s="2"/>
    </row>
    <row r="107" spans="1:23" ht="17.25" customHeight="1" x14ac:dyDescent="0.2">
      <c r="A107" s="10"/>
      <c r="B107" s="26"/>
      <c r="C107" s="84"/>
      <c r="D107" s="84"/>
      <c r="E107" s="84"/>
      <c r="F107" s="84"/>
      <c r="G107" s="84"/>
      <c r="H107" s="84"/>
      <c r="I107" s="82" t="s">
        <v>159</v>
      </c>
      <c r="J107" s="84"/>
      <c r="K107" s="84"/>
      <c r="L107" s="84"/>
      <c r="M107" s="42" t="s">
        <v>150</v>
      </c>
      <c r="N107" s="64"/>
      <c r="O107" s="24"/>
      <c r="P107" s="25"/>
      <c r="Q107" s="54">
        <f>Q108</f>
        <v>337019.26</v>
      </c>
      <c r="R107" s="54">
        <f>R108</f>
        <v>223409</v>
      </c>
      <c r="S107" s="54">
        <f t="shared" si="24"/>
        <v>66.289683266172972</v>
      </c>
      <c r="T107" s="3"/>
      <c r="U107" s="2"/>
      <c r="V107" s="2"/>
      <c r="W107" s="2"/>
    </row>
    <row r="108" spans="1:23" ht="27.6" customHeight="1" x14ac:dyDescent="0.2">
      <c r="A108" s="10"/>
      <c r="B108" s="26"/>
      <c r="C108" s="84"/>
      <c r="D108" s="84"/>
      <c r="E108" s="84"/>
      <c r="F108" s="84"/>
      <c r="G108" s="84"/>
      <c r="H108" s="84"/>
      <c r="I108" s="46" t="s">
        <v>12</v>
      </c>
      <c r="J108" s="84"/>
      <c r="K108" s="84"/>
      <c r="L108" s="84"/>
      <c r="M108" s="42" t="s">
        <v>150</v>
      </c>
      <c r="N108" s="64">
        <v>240</v>
      </c>
      <c r="O108" s="24"/>
      <c r="P108" s="25"/>
      <c r="Q108" s="54">
        <v>337019.26</v>
      </c>
      <c r="R108" s="54">
        <v>223409</v>
      </c>
      <c r="S108" s="54">
        <f t="shared" si="24"/>
        <v>66.289683266172972</v>
      </c>
      <c r="T108" s="3"/>
      <c r="U108" s="2"/>
      <c r="V108" s="2"/>
      <c r="W108" s="2"/>
    </row>
    <row r="109" spans="1:23" ht="27.6" customHeight="1" x14ac:dyDescent="0.2">
      <c r="A109" s="10"/>
      <c r="B109" s="26"/>
      <c r="C109" s="84"/>
      <c r="D109" s="84"/>
      <c r="E109" s="84"/>
      <c r="F109" s="84"/>
      <c r="G109" s="84"/>
      <c r="H109" s="84"/>
      <c r="I109" s="74" t="s">
        <v>153</v>
      </c>
      <c r="J109" s="84"/>
      <c r="K109" s="84"/>
      <c r="L109" s="84"/>
      <c r="M109" s="42" t="s">
        <v>151</v>
      </c>
      <c r="N109" s="64"/>
      <c r="O109" s="24"/>
      <c r="P109" s="25"/>
      <c r="Q109" s="54">
        <f>Q110</f>
        <v>140000</v>
      </c>
      <c r="R109" s="54">
        <f>R110</f>
        <v>140000</v>
      </c>
      <c r="S109" s="54">
        <f t="shared" si="24"/>
        <v>100</v>
      </c>
      <c r="T109" s="3"/>
      <c r="U109" s="2"/>
      <c r="V109" s="2"/>
      <c r="W109" s="2"/>
    </row>
    <row r="110" spans="1:23" ht="20.25" customHeight="1" x14ac:dyDescent="0.2">
      <c r="A110" s="10"/>
      <c r="B110" s="26"/>
      <c r="C110" s="84"/>
      <c r="D110" s="84"/>
      <c r="E110" s="84"/>
      <c r="F110" s="84"/>
      <c r="G110" s="84"/>
      <c r="H110" s="84"/>
      <c r="I110" s="74" t="s">
        <v>154</v>
      </c>
      <c r="J110" s="84"/>
      <c r="K110" s="84"/>
      <c r="L110" s="84"/>
      <c r="M110" s="42" t="s">
        <v>152</v>
      </c>
      <c r="N110" s="64"/>
      <c r="O110" s="24"/>
      <c r="P110" s="25"/>
      <c r="Q110" s="54">
        <f>Q111</f>
        <v>140000</v>
      </c>
      <c r="R110" s="54">
        <f>R111</f>
        <v>140000</v>
      </c>
      <c r="S110" s="54">
        <f t="shared" si="24"/>
        <v>100</v>
      </c>
      <c r="T110" s="3"/>
      <c r="U110" s="2"/>
      <c r="V110" s="2"/>
      <c r="W110" s="2"/>
    </row>
    <row r="111" spans="1:23" ht="27.6" customHeight="1" x14ac:dyDescent="0.2">
      <c r="A111" s="10"/>
      <c r="B111" s="26"/>
      <c r="C111" s="84"/>
      <c r="D111" s="84"/>
      <c r="E111" s="84"/>
      <c r="F111" s="84"/>
      <c r="G111" s="84"/>
      <c r="H111" s="84"/>
      <c r="I111" s="46" t="s">
        <v>12</v>
      </c>
      <c r="J111" s="84"/>
      <c r="K111" s="84"/>
      <c r="L111" s="84"/>
      <c r="M111" s="42" t="s">
        <v>152</v>
      </c>
      <c r="N111" s="64">
        <v>240</v>
      </c>
      <c r="O111" s="24"/>
      <c r="P111" s="25"/>
      <c r="Q111" s="54">
        <v>140000</v>
      </c>
      <c r="R111" s="54">
        <v>140000</v>
      </c>
      <c r="S111" s="54">
        <f t="shared" si="24"/>
        <v>100</v>
      </c>
      <c r="T111" s="3"/>
      <c r="U111" s="2"/>
      <c r="V111" s="2"/>
      <c r="W111" s="2"/>
    </row>
    <row r="112" spans="1:23" ht="18" customHeight="1" x14ac:dyDescent="0.2">
      <c r="A112" s="10"/>
      <c r="B112" s="30"/>
      <c r="C112" s="30"/>
      <c r="D112" s="30"/>
      <c r="E112" s="30"/>
      <c r="F112" s="30"/>
      <c r="G112" s="30"/>
      <c r="H112" s="30"/>
      <c r="I112" s="31" t="s">
        <v>15</v>
      </c>
      <c r="J112" s="32" t="s">
        <v>16</v>
      </c>
      <c r="K112" s="32" t="s">
        <v>16</v>
      </c>
      <c r="L112" s="32"/>
      <c r="M112" s="39" t="s">
        <v>16</v>
      </c>
      <c r="N112" s="39" t="s">
        <v>16</v>
      </c>
      <c r="O112" s="33"/>
      <c r="P112" s="33">
        <v>0</v>
      </c>
      <c r="Q112" s="53">
        <f>Q13+Q27+Q35+Q46+Q51+Q74+Q96+Q101</f>
        <v>53201528.780000001</v>
      </c>
      <c r="R112" s="53">
        <f>R13+R27+R35+R46+R51+R74+R96+R101</f>
        <v>49995706.410000004</v>
      </c>
      <c r="S112" s="22">
        <f t="shared" si="24"/>
        <v>93.974191261952683</v>
      </c>
      <c r="T112" s="3"/>
      <c r="U112" s="2"/>
      <c r="V112" s="2"/>
      <c r="W112" s="2"/>
    </row>
    <row r="113" spans="1:23" ht="19.149999999999999" customHeight="1" x14ac:dyDescent="0.2">
      <c r="A113" s="2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3"/>
      <c r="U113" s="2"/>
      <c r="V113" s="2"/>
      <c r="W113" s="2"/>
    </row>
    <row r="114" spans="1:23" x14ac:dyDescent="0.2">
      <c r="B114" s="34"/>
      <c r="C114" s="34"/>
      <c r="D114" s="34"/>
      <c r="E114" s="34"/>
      <c r="F114" s="34"/>
      <c r="G114" s="34"/>
      <c r="H114" s="34"/>
      <c r="I114" s="34"/>
      <c r="J114" s="34"/>
      <c r="K114" s="34"/>
      <c r="L114" s="34"/>
      <c r="M114" s="34"/>
      <c r="N114" s="34"/>
      <c r="O114" s="34"/>
      <c r="P114" s="34"/>
      <c r="Q114" s="34"/>
      <c r="R114" s="34"/>
      <c r="S114" s="34"/>
    </row>
    <row r="115" spans="1:23" ht="18.600000000000001" customHeight="1" x14ac:dyDescent="0.2">
      <c r="B115" s="34"/>
      <c r="C115" s="34"/>
      <c r="D115" s="34"/>
      <c r="E115" s="34"/>
      <c r="F115" s="34"/>
      <c r="G115" s="34"/>
      <c r="H115" s="34"/>
      <c r="I115" s="34"/>
      <c r="J115" s="34"/>
      <c r="K115" s="34"/>
      <c r="L115" s="34"/>
      <c r="M115" s="34"/>
      <c r="N115" s="34"/>
      <c r="O115" s="34"/>
      <c r="P115" s="34"/>
      <c r="Q115" s="34"/>
      <c r="R115" s="34"/>
      <c r="S115" s="34"/>
    </row>
    <row r="116" spans="1:23" ht="32.25" customHeight="1" x14ac:dyDescent="0.25">
      <c r="B116" s="34"/>
      <c r="C116" s="34"/>
      <c r="D116" s="34"/>
      <c r="E116" s="34"/>
      <c r="F116" s="34"/>
      <c r="G116" s="34"/>
      <c r="H116" s="34"/>
      <c r="I116" s="35" t="s">
        <v>36</v>
      </c>
      <c r="J116" s="36"/>
      <c r="K116" s="36"/>
      <c r="L116" s="36"/>
      <c r="M116" s="36" t="s">
        <v>82</v>
      </c>
      <c r="N116" s="36"/>
      <c r="O116" s="34"/>
      <c r="P116" s="34"/>
      <c r="Q116" s="34"/>
      <c r="R116" s="34"/>
      <c r="S116" s="34"/>
    </row>
    <row r="117" spans="1:23" x14ac:dyDescent="0.2">
      <c r="B117" s="34"/>
      <c r="C117" s="34"/>
      <c r="D117" s="34"/>
      <c r="E117" s="34"/>
      <c r="F117" s="34"/>
      <c r="G117" s="34"/>
      <c r="H117" s="34"/>
      <c r="I117" s="34"/>
      <c r="J117" s="34"/>
      <c r="K117" s="34"/>
      <c r="L117" s="34"/>
      <c r="M117" s="34"/>
      <c r="N117" s="34"/>
      <c r="O117" s="34"/>
      <c r="P117" s="34"/>
      <c r="Q117" s="34"/>
      <c r="R117" s="34"/>
      <c r="S117" s="34"/>
    </row>
    <row r="118" spans="1:23" x14ac:dyDescent="0.2">
      <c r="B118" s="34"/>
      <c r="C118" s="34"/>
      <c r="D118" s="34"/>
      <c r="E118" s="34"/>
      <c r="F118" s="34"/>
      <c r="G118" s="34"/>
      <c r="H118" s="34"/>
      <c r="I118" s="34"/>
      <c r="J118" s="34"/>
      <c r="K118" s="34"/>
      <c r="L118" s="34"/>
      <c r="M118" s="34"/>
      <c r="N118" s="34"/>
      <c r="O118" s="34"/>
      <c r="P118" s="34"/>
      <c r="Q118" s="34"/>
      <c r="R118" s="34"/>
      <c r="S118" s="34"/>
    </row>
    <row r="119" spans="1:23" x14ac:dyDescent="0.2">
      <c r="B119" s="34"/>
      <c r="C119" s="34"/>
      <c r="D119" s="34"/>
      <c r="E119" s="34"/>
      <c r="F119" s="34"/>
      <c r="G119" s="34"/>
      <c r="H119" s="34"/>
      <c r="I119" s="34"/>
      <c r="J119" s="34"/>
      <c r="K119" s="34"/>
      <c r="L119" s="34"/>
      <c r="M119" s="34"/>
      <c r="N119" s="34"/>
      <c r="O119" s="34"/>
      <c r="P119" s="34"/>
      <c r="Q119" s="34"/>
      <c r="R119" s="34"/>
      <c r="S119" s="34"/>
    </row>
    <row r="120" spans="1:23" x14ac:dyDescent="0.2">
      <c r="B120" s="34"/>
      <c r="C120" s="34"/>
      <c r="D120" s="34"/>
      <c r="E120" s="34"/>
      <c r="F120" s="34"/>
      <c r="G120" s="34"/>
      <c r="H120" s="34"/>
      <c r="I120" s="34"/>
      <c r="J120" s="34"/>
      <c r="K120" s="34"/>
      <c r="L120" s="34"/>
      <c r="M120" s="34"/>
      <c r="N120" s="34"/>
      <c r="O120" s="34"/>
      <c r="P120" s="34"/>
      <c r="Q120" s="34"/>
      <c r="R120" s="34"/>
      <c r="S120" s="34"/>
    </row>
  </sheetData>
  <mergeCells count="18">
    <mergeCell ref="E84:L84"/>
    <mergeCell ref="B80:L80"/>
    <mergeCell ref="C81:L81"/>
    <mergeCell ref="B10:B11"/>
    <mergeCell ref="C10:C11"/>
    <mergeCell ref="D10:D11"/>
    <mergeCell ref="E10:E11"/>
    <mergeCell ref="R10:R11"/>
    <mergeCell ref="S10:S11"/>
    <mergeCell ref="N5:S5"/>
    <mergeCell ref="G6:S6"/>
    <mergeCell ref="Q10:Q11"/>
    <mergeCell ref="G10:G11"/>
    <mergeCell ref="I10:I11"/>
    <mergeCell ref="H10:H11"/>
    <mergeCell ref="R8:S8"/>
    <mergeCell ref="N10:N11"/>
    <mergeCell ref="M10:M11"/>
  </mergeCells>
  <phoneticPr fontId="7" type="noConversion"/>
  <pageMargins left="0.59055118110236227" right="0.39370078740157483" top="0.39370078740157483" bottom="0.39370078740157483" header="0.19685039370078741" footer="0.19685039370078741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Исполнение программ</vt:lpstr>
      <vt:lpstr>'Исполнение программ'!Заголовки_для_печати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Дробжева Юлия Александровна</dc:creator>
  <cp:lastModifiedBy>Шалымова Н В</cp:lastModifiedBy>
  <cp:lastPrinted>2025-03-11T13:51:51Z</cp:lastPrinted>
  <dcterms:created xsi:type="dcterms:W3CDTF">2017-02-15T06:50:23Z</dcterms:created>
  <dcterms:modified xsi:type="dcterms:W3CDTF">2025-05-30T07:40:43Z</dcterms:modified>
</cp:coreProperties>
</file>