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760" windowHeight="751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5" i="1" l="1"/>
  <c r="F35" i="1" l="1"/>
  <c r="F32" i="1" s="1"/>
  <c r="H28" i="1" l="1"/>
  <c r="G28" i="1"/>
  <c r="G30" i="1"/>
  <c r="F28" i="1"/>
  <c r="F30" i="1"/>
  <c r="F33" i="1"/>
  <c r="F27" i="1" l="1"/>
  <c r="H51" i="1"/>
  <c r="H39" i="1"/>
  <c r="H35" i="1" l="1"/>
  <c r="G35" i="1"/>
  <c r="H27" i="1"/>
  <c r="G39" i="1"/>
  <c r="G38" i="1" s="1"/>
  <c r="G37" i="1" s="1"/>
  <c r="H38" i="1"/>
  <c r="H37" i="1" s="1"/>
  <c r="F39" i="1"/>
  <c r="H43" i="1"/>
  <c r="H42" i="1" s="1"/>
  <c r="H41" i="1" s="1"/>
  <c r="G43" i="1"/>
  <c r="G42" i="1" s="1"/>
  <c r="G41" i="1" s="1"/>
  <c r="F50" i="1" l="1"/>
  <c r="F13" i="1" l="1"/>
  <c r="F12" i="1" s="1"/>
  <c r="F16" i="1"/>
  <c r="F15" i="1" s="1"/>
  <c r="F19" i="1"/>
  <c r="F11" i="1" l="1"/>
  <c r="F10" i="1" s="1"/>
  <c r="F25" i="1"/>
  <c r="F24" i="1" s="1"/>
  <c r="F23" i="1" s="1"/>
  <c r="F38" i="1"/>
  <c r="F37" i="1" s="1"/>
  <c r="F43" i="1"/>
  <c r="F42" i="1" s="1"/>
  <c r="F41" i="1" s="1"/>
  <c r="F47" i="1"/>
  <c r="F46" i="1" s="1"/>
  <c r="F51" i="1"/>
  <c r="F49" i="1" s="1"/>
  <c r="F55" i="1"/>
  <c r="F54" i="1" s="1"/>
  <c r="F53" i="1" s="1"/>
  <c r="H25" i="1"/>
  <c r="H24" i="1" s="1"/>
  <c r="H23" i="1" s="1"/>
  <c r="G27" i="1"/>
  <c r="G25" i="1" s="1"/>
  <c r="G24" i="1" s="1"/>
  <c r="G23" i="1" s="1"/>
  <c r="H33" i="1"/>
  <c r="H32" i="1" s="1"/>
  <c r="G33" i="1"/>
  <c r="G32" i="1" s="1"/>
  <c r="H47" i="1"/>
  <c r="H46" i="1" s="1"/>
  <c r="H45" i="1" s="1"/>
  <c r="G47" i="1"/>
  <c r="G46" i="1" s="1"/>
  <c r="G45" i="1" s="1"/>
  <c r="H50" i="1"/>
  <c r="H49" i="1" s="1"/>
  <c r="G51" i="1"/>
  <c r="G50" i="1" s="1"/>
  <c r="G49" i="1" s="1"/>
  <c r="H55" i="1"/>
  <c r="H54" i="1" s="1"/>
  <c r="H53" i="1" s="1"/>
  <c r="G55" i="1"/>
  <c r="G54" i="1" s="1"/>
  <c r="G53" i="1" s="1"/>
  <c r="H22" i="1" l="1"/>
  <c r="H21" i="1" s="1"/>
  <c r="H57" i="1" s="1"/>
  <c r="G22" i="1"/>
  <c r="G21" i="1" s="1"/>
  <c r="G57" i="1" s="1"/>
  <c r="F22" i="1"/>
  <c r="F21" i="1" s="1"/>
  <c r="F57" i="1" s="1"/>
</calcChain>
</file>

<file path=xl/sharedStrings.xml><?xml version="1.0" encoding="utf-8"?>
<sst xmlns="http://schemas.openxmlformats.org/spreadsheetml/2006/main" count="188" uniqueCount="90">
  <si>
    <t>Наименование</t>
  </si>
  <si>
    <t>Целевая статья</t>
  </si>
  <si>
    <t>Сумма, руб.</t>
  </si>
  <si>
    <t>Группа видов расходов</t>
  </si>
  <si>
    <t>Раздел</t>
  </si>
  <si>
    <t>Подраздел</t>
  </si>
  <si>
    <t>2024 год</t>
  </si>
  <si>
    <t>Комплексы процессных мероприятий по обеспечению пожарной безопасности на территории м.о. Красноярское Киреевского района</t>
  </si>
  <si>
    <t>Комплекс процессных мероприятий "Опашка населенных пунктов"</t>
  </si>
  <si>
    <t>Расходы на опашку населенных пунктов</t>
  </si>
  <si>
    <t>Иные закупки товаров, работ и услуг для обеспечения государственных (муниципальных) нужд</t>
  </si>
  <si>
    <t>Комплекс процессных мероприятий «Ремонт пожарных гидрантов»</t>
  </si>
  <si>
    <t>Расходы на ремонт пожарных гидрантов</t>
  </si>
  <si>
    <t>Комплекс процессных мероприятий «Обустройство пожарного пирса для забора воды»</t>
  </si>
  <si>
    <t>Расходы на обустройство пожарного пирса для забора воды</t>
  </si>
  <si>
    <t>Комплексы процессных мероприятий</t>
  </si>
  <si>
    <t>Комплекс процессных мероприятий по обеспечению безопасности дорожного движения в рамках исполнения полномочий по решению вопросов местного значения, переданных муниципальным образованием Киреевский район согласно заключенным соглашениям за счет средств иных межбюджетных трансфертов (организация электроосвещения вдоль дорог)</t>
  </si>
  <si>
    <t>Комплекс процессных мероприятий, направленные на улучшение системы водоснабжения населенных пунктов муниципального образования Красноярское Киреевского района</t>
  </si>
  <si>
    <t>Иные закупки товаров, работ и услуг для государственных (муниципальных) нужд</t>
  </si>
  <si>
    <t xml:space="preserve">Комплекс процессных мероприятий по организации уличного освещения на территории муниципального образования Красноярское Киреевского района </t>
  </si>
  <si>
    <t>Расходы на ремонт уличного освещения</t>
  </si>
  <si>
    <t>Комплекс процессных мероприятий по борьбе с борщевиком Сосновского на землях населенных пунктов</t>
  </si>
  <si>
    <t>Расходы на реализацию мероприятий по борьбе с борщевиком Сосновского на землях населенных пунктов</t>
  </si>
  <si>
    <t>Расходы по формированию современной городской среды</t>
  </si>
  <si>
    <t>Итого:</t>
  </si>
  <si>
    <t>84 0 00 00000</t>
  </si>
  <si>
    <t>84 4 00 00000</t>
  </si>
  <si>
    <t>84 4 01 00000</t>
  </si>
  <si>
    <t>84 4 01 20480</t>
  </si>
  <si>
    <t>84 4 02 00000</t>
  </si>
  <si>
    <t>84 4 02 20480</t>
  </si>
  <si>
    <t>84 4 03 00000</t>
  </si>
  <si>
    <t>84 4 03 20480</t>
  </si>
  <si>
    <t>01 0 00 00000</t>
  </si>
  <si>
    <t>01 4 00 00000</t>
  </si>
  <si>
    <t>01 4 02 00000</t>
  </si>
  <si>
    <t>86 0  00 00000</t>
  </si>
  <si>
    <t>81 0 00 00000</t>
  </si>
  <si>
    <t>81 4 00 00000</t>
  </si>
  <si>
    <t>81 4 00 20370</t>
  </si>
  <si>
    <t>82 0 00 00000</t>
  </si>
  <si>
    <t>82 4 00 00000</t>
  </si>
  <si>
    <t>82 4 00 20450</t>
  </si>
  <si>
    <t>83 0 00 00000</t>
  </si>
  <si>
    <t>83 4 00 00000</t>
  </si>
  <si>
    <t>83 4 00 20460</t>
  </si>
  <si>
    <t>85 0 00 00000</t>
  </si>
  <si>
    <t>85 4 00 00000</t>
  </si>
  <si>
    <t>85 4 00 20470</t>
  </si>
  <si>
    <t>х</t>
  </si>
  <si>
    <t>03</t>
  </si>
  <si>
    <t>04</t>
  </si>
  <si>
    <t>05</t>
  </si>
  <si>
    <t>09</t>
  </si>
  <si>
    <t>02</t>
  </si>
  <si>
    <t>Закупка товаров, работ и услуг для обеспечения государственных (муниципальных) нужд</t>
  </si>
  <si>
    <t>01 4 01 00000</t>
  </si>
  <si>
    <t>2025 год</t>
  </si>
  <si>
    <t>Мероприятия по содержанию автомобильных дорог и сооружений на них по Подпрограмме "Паспортизация автомобильных дорог общего пользования местного значения на территории
 муниципального образования Красноярское Киреевского района"</t>
  </si>
  <si>
    <t>01 4 02 20320</t>
  </si>
  <si>
    <t>Муниципальная программа «Энергосбережение и энергоэффективность в муниципальном образовании Красноярское Киреевского района»</t>
  </si>
  <si>
    <t>Муниципальная  программа «Формирование современной городской среды в  м.о. Красноярское  Киреевского района Тульской области»</t>
  </si>
  <si>
    <t>Муниципальная программа «Развитие малого и среднего предпринимательства в муниципальном образовании Красноярское Киреевского района»</t>
  </si>
  <si>
    <t>Муниципальная  программа «Предотвращение распространения сорного растения борщевик Сосновского на территории муниципального образования Красноярское  Киреевского района Тульской области»</t>
  </si>
  <si>
    <t>Муниципальная программа  "Комплексное развитие систем коммунальной инфраструктуры муниципального образования Красноярское Киреевского района"</t>
  </si>
  <si>
    <t>Комплекс процессных мероприятий "Содержание автомобильных дорог общего пользования местного значения на территории муниципального 
образования Красноярское
 Киреевского района"</t>
  </si>
  <si>
    <t>Комплекс процессных мероприятий "Капитальный ремонт автомобильных дорог общего пользования местного значения на территории муниципального образования Красноярское Киреевского района»</t>
  </si>
  <si>
    <t>Муниципальная программа "Развитие автомобильных дорог общего пользования местного значения на территории муниципального образования Красноярское Киреевского района»</t>
  </si>
  <si>
    <t>Муниципальная  программа "Обеспечение пожарной безопасности на территории муниципального образования Красноярское Киреевского района"</t>
  </si>
  <si>
    <r>
      <t>Комплекс процессных мероприятий</t>
    </r>
    <r>
      <rPr>
        <b/>
        <sz val="13"/>
        <color rgb="FF000000"/>
        <rFont val="PT Astra Serif"/>
        <family val="1"/>
        <charset val="204"/>
      </rPr>
      <t xml:space="preserve"> по формированию современной городской среды на территории муниципального образования Красноярское  Киреевского района Тульской области</t>
    </r>
  </si>
  <si>
    <t>Расходы на публикацию в средствах массовой информации информационных материалов по вопросам развития малого и среднего предпринимательства</t>
  </si>
  <si>
    <t>Комплекс процессных мероприятий по"Публикация в средствах массовой информации информационных материалов по вопросам развития малого и среднего предпринимательства"</t>
  </si>
  <si>
    <t xml:space="preserve">  86 4 00 80000</t>
  </si>
  <si>
    <t>2026 год</t>
  </si>
  <si>
    <t>Осуществление полномочий в сфере дорожного хозяйства по
заключенным соглашениям, переданных из бюджета муниципального района в
бюджеты сельских поселений</t>
  </si>
  <si>
    <t>01 4 02 20461</t>
  </si>
  <si>
    <t>01 4 03 20461</t>
  </si>
  <si>
    <t>86 4 00 20462</t>
  </si>
  <si>
    <t>Осуществление полномочий в сфере ЖКХ по заключенным соглашениям, переданных из бюджета муниципального района в
бюджеты сельских поселений</t>
  </si>
  <si>
    <t>О.В. Андреева</t>
  </si>
  <si>
    <t xml:space="preserve">Начальник сектора  </t>
  </si>
  <si>
    <t xml:space="preserve">экономики и финансов                                                                                                                                                 </t>
  </si>
  <si>
    <t xml:space="preserve">Приложение №9                                                                                                                   к решению Собрания депутатов  муниципального                        образования  Красноярское Киреевского района                                                                                от 25.12.2023  № 4-16                                                                                                                                                                                                                                                                                                                                                                                                                                                                                                                                                                                                                                                       </t>
  </si>
  <si>
    <t>Расходы дорожной деятельности за счет средств МО Красноярское Киреевского района</t>
  </si>
  <si>
    <t>01 4 03 20320</t>
  </si>
  <si>
    <t>01 4 03 00000</t>
  </si>
  <si>
    <t>01 4 01 20461</t>
  </si>
  <si>
    <t>Перечень и объем бюджетных ассигнований бюджета муниципального образования Красноярское Киреевского района на финансовое обеспечение реализации муниципальных программ  по целевым статьям, группам видов расходов, разделам, подразделам классификации расходов бюджета муниципального образования Красноярское Киреевского района                                                                                                   на 2024 год и на плановый период 2025 и 2026 годов</t>
  </si>
  <si>
    <t xml:space="preserve">                                                                                                               (рублей)</t>
  </si>
  <si>
    <t xml:space="preserve">Приложение №5                                                                                                                   к решению Собрания депутатов  муниципального                        образования  Красноярское Киреевского района                                                                                №15-49 от 24.12.2024 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</si>
</sst>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2"/>
      <color theme="1"/>
      <name val="PT Astra Serif"/>
      <family val="1"/>
      <charset val="204"/>
    </font>
    <font>
      <b/>
      <sz val="13"/>
      <color theme="1"/>
      <name val="PT Astra Serif"/>
      <family val="1"/>
      <charset val="204"/>
    </font>
    <font>
      <sz val="10"/>
      <name val="Arial"/>
      <family val="2"/>
      <charset val="204"/>
    </font>
    <font>
      <sz val="13"/>
      <color theme="1"/>
      <name val="PT Astra Serif"/>
      <family val="1"/>
      <charset val="204"/>
    </font>
    <font>
      <b/>
      <sz val="13"/>
      <color rgb="FF000000"/>
      <name val="PT Astra Serif"/>
      <family val="1"/>
      <charset val="204"/>
    </font>
    <font>
      <sz val="13"/>
      <color theme="1"/>
      <name val="Times New Roman"/>
      <family val="1"/>
      <charset val="204"/>
    </font>
    <font>
      <sz val="13"/>
      <color rgb="FF000000"/>
      <name val="PT Astra Serif"/>
      <family val="1"/>
      <charset val="204"/>
    </font>
    <font>
      <sz val="13"/>
      <color indexed="8"/>
      <name val="PT Astra Serif"/>
      <family val="1"/>
      <charset val="204"/>
    </font>
    <font>
      <sz val="13"/>
      <name val="PT Astra Serif"/>
      <family val="1"/>
      <charset val="204"/>
    </font>
    <font>
      <sz val="13"/>
      <color theme="1"/>
      <name val="PT Astra Serif"/>
      <charset val="204"/>
    </font>
    <font>
      <sz val="12"/>
      <color theme="1"/>
      <name val="PT Astra Serif"/>
      <charset val="204"/>
    </font>
    <font>
      <b/>
      <sz val="14"/>
      <color theme="1"/>
      <name val="PT Astra Serif"/>
      <family val="1"/>
      <charset val="204"/>
    </font>
    <font>
      <sz val="14"/>
      <color theme="1"/>
      <name val="PT Astra Serif"/>
      <family val="1"/>
      <charset val="204"/>
    </font>
    <font>
      <sz val="11.5"/>
      <color theme="1"/>
      <name val="PT Astra Serif"/>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thin">
        <color indexed="8"/>
      </left>
      <right style="thin">
        <color indexed="8"/>
      </right>
      <top/>
      <bottom style="thin">
        <color indexed="8"/>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medium">
        <color indexed="64"/>
      </left>
      <right/>
      <top/>
      <bottom style="thin">
        <color indexed="64"/>
      </bottom>
      <diagonal/>
    </border>
  </borders>
  <cellStyleXfs count="2">
    <xf numFmtId="0" fontId="0" fillId="0" borderId="0"/>
    <xf numFmtId="0" fontId="3" fillId="0" borderId="0"/>
  </cellStyleXfs>
  <cellXfs count="89">
    <xf numFmtId="0" fontId="0" fillId="0" borderId="0" xfId="0"/>
    <xf numFmtId="0" fontId="1" fillId="0" borderId="1" xfId="0" applyFont="1" applyBorder="1" applyAlignment="1">
      <alignment horizontal="center" vertical="top"/>
    </xf>
    <xf numFmtId="0" fontId="1" fillId="0" borderId="6" xfId="0" applyFont="1" applyBorder="1" applyAlignment="1">
      <alignment horizontal="center" vertical="top"/>
    </xf>
    <xf numFmtId="0" fontId="1" fillId="0" borderId="1" xfId="0" applyFont="1" applyBorder="1" applyAlignment="1">
      <alignment horizontal="center" vertical="center" textRotation="90" wrapText="1"/>
    </xf>
    <xf numFmtId="0" fontId="1" fillId="0" borderId="4" xfId="0" applyFont="1" applyBorder="1" applyAlignment="1">
      <alignment horizontal="center" vertical="top"/>
    </xf>
    <xf numFmtId="0" fontId="2" fillId="2" borderId="5" xfId="0"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2" fontId="2" fillId="2" borderId="5"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0" fillId="2" borderId="0" xfId="0" applyFill="1"/>
    <xf numFmtId="0" fontId="2" fillId="2" borderId="10" xfId="0" applyFont="1" applyFill="1" applyBorder="1" applyAlignment="1">
      <alignment vertical="center" wrapText="1"/>
    </xf>
    <xf numFmtId="0" fontId="2" fillId="2" borderId="10" xfId="0" applyFont="1" applyFill="1" applyBorder="1" applyAlignment="1">
      <alignment horizontal="justify" vertical="center" wrapText="1"/>
    </xf>
    <xf numFmtId="0" fontId="4" fillId="2" borderId="9" xfId="0" applyFont="1" applyFill="1" applyBorder="1" applyAlignment="1">
      <alignment horizontal="justify" vertical="center" wrapText="1"/>
    </xf>
    <xf numFmtId="0" fontId="4"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2" fontId="4" fillId="2" borderId="1" xfId="0" applyNumberFormat="1" applyFont="1" applyFill="1" applyBorder="1" applyAlignment="1">
      <alignment horizontal="center" vertical="center" wrapText="1"/>
    </xf>
    <xf numFmtId="0" fontId="4" fillId="2" borderId="10" xfId="0" applyFont="1" applyFill="1" applyBorder="1" applyAlignment="1">
      <alignment horizontal="justify" vertical="center" wrapText="1"/>
    </xf>
    <xf numFmtId="0" fontId="5" fillId="2" borderId="10" xfId="0" applyFont="1" applyFill="1" applyBorder="1" applyAlignment="1">
      <alignment vertical="center" wrapText="1"/>
    </xf>
    <xf numFmtId="0" fontId="6" fillId="2" borderId="1" xfId="0" applyFont="1" applyFill="1" applyBorder="1" applyAlignment="1">
      <alignment vertical="center" wrapText="1"/>
    </xf>
    <xf numFmtId="49" fontId="6" fillId="2" borderId="1" xfId="0" applyNumberFormat="1" applyFont="1" applyFill="1" applyBorder="1" applyAlignment="1">
      <alignment vertical="center" wrapText="1"/>
    </xf>
    <xf numFmtId="2" fontId="5" fillId="2" borderId="1" xfId="0" applyNumberFormat="1" applyFont="1" applyFill="1" applyBorder="1" applyAlignment="1">
      <alignment horizontal="center" vertical="center"/>
    </xf>
    <xf numFmtId="0" fontId="6" fillId="2" borderId="5" xfId="0" applyFont="1" applyFill="1" applyBorder="1" applyAlignment="1">
      <alignment vertical="center" wrapText="1"/>
    </xf>
    <xf numFmtId="2" fontId="5" fillId="2" borderId="5" xfId="0" applyNumberFormat="1" applyFont="1" applyFill="1" applyBorder="1" applyAlignment="1">
      <alignment horizontal="center" vertical="center"/>
    </xf>
    <xf numFmtId="0" fontId="4" fillId="2" borderId="10" xfId="0" applyFont="1" applyFill="1" applyBorder="1" applyAlignment="1">
      <alignment vertical="center" wrapText="1"/>
    </xf>
    <xf numFmtId="2" fontId="7" fillId="2" borderId="1" xfId="0" applyNumberFormat="1" applyFont="1" applyFill="1" applyBorder="1" applyAlignment="1">
      <alignment horizontal="center" vertical="center"/>
    </xf>
    <xf numFmtId="0" fontId="8" fillId="2" borderId="13" xfId="0" applyFont="1" applyFill="1" applyBorder="1" applyAlignment="1">
      <alignment horizontal="left" vertical="top" wrapText="1"/>
    </xf>
    <xf numFmtId="2" fontId="9" fillId="2" borderId="1" xfId="1" applyNumberFormat="1" applyFont="1" applyFill="1" applyBorder="1" applyAlignment="1">
      <alignment horizontal="center" vertical="center"/>
    </xf>
    <xf numFmtId="2" fontId="9" fillId="2" borderId="1" xfId="1" applyNumberFormat="1" applyFont="1" applyFill="1" applyBorder="1" applyAlignment="1" applyProtection="1">
      <alignment horizontal="center" vertical="center"/>
      <protection hidden="1"/>
    </xf>
    <xf numFmtId="0" fontId="6" fillId="2" borderId="1" xfId="0" applyFont="1" applyFill="1" applyBorder="1" applyAlignment="1">
      <alignment wrapText="1"/>
    </xf>
    <xf numFmtId="0" fontId="4" fillId="2" borderId="9" xfId="0" applyFont="1" applyFill="1" applyBorder="1" applyAlignment="1">
      <alignment vertical="center" wrapText="1"/>
    </xf>
    <xf numFmtId="0" fontId="2" fillId="2" borderId="1" xfId="0" applyFont="1" applyFill="1" applyBorder="1" applyAlignment="1">
      <alignment vertical="center" wrapText="1" shrinkToFit="1"/>
    </xf>
    <xf numFmtId="0" fontId="2" fillId="2" borderId="6" xfId="0" applyFont="1" applyFill="1" applyBorder="1"/>
    <xf numFmtId="49" fontId="2" fillId="2" borderId="6" xfId="0" applyNumberFormat="1" applyFont="1" applyFill="1" applyBorder="1" applyAlignment="1">
      <alignment horizontal="center" vertical="center"/>
    </xf>
    <xf numFmtId="2" fontId="2" fillId="2" borderId="6" xfId="0" applyNumberFormat="1" applyFont="1" applyFill="1" applyBorder="1" applyAlignment="1">
      <alignment horizontal="center" vertical="center"/>
    </xf>
    <xf numFmtId="0" fontId="4" fillId="2" borderId="10" xfId="0" applyFont="1" applyFill="1" applyBorder="1" applyAlignment="1">
      <alignment wrapText="1"/>
    </xf>
    <xf numFmtId="0" fontId="4" fillId="2" borderId="11" xfId="0" applyFont="1" applyFill="1" applyBorder="1" applyAlignment="1">
      <alignment vertical="center" wrapText="1"/>
    </xf>
    <xf numFmtId="0" fontId="2" fillId="2" borderId="11" xfId="0" applyFont="1" applyFill="1" applyBorder="1" applyAlignment="1">
      <alignment horizontal="justify" vertical="center" wrapText="1"/>
    </xf>
    <xf numFmtId="0" fontId="4" fillId="2" borderId="11" xfId="0" applyFont="1" applyFill="1" applyBorder="1" applyAlignment="1">
      <alignment horizontal="justify" vertical="center" wrapText="1"/>
    </xf>
    <xf numFmtId="2" fontId="4" fillId="2" borderId="1" xfId="0" applyNumberFormat="1" applyFont="1" applyFill="1" applyBorder="1" applyAlignment="1">
      <alignment horizontal="center" vertical="center"/>
    </xf>
    <xf numFmtId="2" fontId="4" fillId="2" borderId="6" xfId="0" applyNumberFormat="1" applyFont="1" applyFill="1" applyBorder="1" applyAlignment="1">
      <alignment horizontal="center" vertical="center"/>
    </xf>
    <xf numFmtId="0" fontId="2" fillId="2" borderId="11" xfId="0" applyFont="1" applyFill="1" applyBorder="1" applyAlignment="1">
      <alignment vertical="center" wrapText="1"/>
    </xf>
    <xf numFmtId="0" fontId="2" fillId="2" borderId="2" xfId="0" applyFont="1" applyFill="1" applyBorder="1" applyAlignment="1">
      <alignment horizontal="center" vertical="center" wrapText="1"/>
    </xf>
    <xf numFmtId="2" fontId="2" fillId="2" borderId="15" xfId="0" applyNumberFormat="1" applyFont="1" applyFill="1" applyBorder="1" applyAlignment="1">
      <alignment horizontal="center" vertical="center" wrapText="1"/>
    </xf>
    <xf numFmtId="2" fontId="5" fillId="2" borderId="14" xfId="0" applyNumberFormat="1" applyFont="1" applyFill="1" applyBorder="1" applyAlignment="1">
      <alignment horizontal="center" vertical="center" wrapText="1"/>
    </xf>
    <xf numFmtId="0" fontId="6" fillId="2" borderId="0" xfId="0" applyFont="1" applyFill="1" applyBorder="1" applyAlignment="1">
      <alignment wrapText="1"/>
    </xf>
    <xf numFmtId="49" fontId="2" fillId="2" borderId="0" xfId="0" applyNumberFormat="1" applyFont="1" applyFill="1" applyBorder="1" applyAlignment="1">
      <alignment horizontal="center" vertical="center" wrapText="1"/>
    </xf>
    <xf numFmtId="2" fontId="5" fillId="2" borderId="1" xfId="0" applyNumberFormat="1" applyFont="1" applyFill="1" applyBorder="1" applyAlignment="1">
      <alignment horizontal="center" vertical="center" wrapText="1"/>
    </xf>
    <xf numFmtId="2" fontId="4" fillId="2" borderId="0" xfId="0" applyNumberFormat="1"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2" fontId="7" fillId="2" borderId="17" xfId="0" applyNumberFormat="1" applyFont="1" applyFill="1" applyBorder="1" applyAlignment="1">
      <alignment horizontal="center" vertical="center" wrapText="1"/>
    </xf>
    <xf numFmtId="2" fontId="2" fillId="2" borderId="0" xfId="0" applyNumberFormat="1" applyFont="1" applyFill="1" applyBorder="1" applyAlignment="1">
      <alignment horizontal="center" vertical="center" wrapText="1"/>
    </xf>
    <xf numFmtId="2" fontId="7" fillId="2" borderId="17" xfId="0" applyNumberFormat="1"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10" xfId="0" applyFont="1" applyFill="1" applyBorder="1" applyAlignment="1">
      <alignment horizontal="justify" vertical="center" wrapText="1"/>
    </xf>
    <xf numFmtId="0" fontId="2" fillId="2" borderId="16" xfId="0" applyFont="1" applyFill="1" applyBorder="1" applyAlignment="1">
      <alignment horizontal="center" vertical="center" wrapText="1"/>
    </xf>
    <xf numFmtId="2" fontId="5" fillId="2" borderId="17" xfId="0" applyNumberFormat="1" applyFont="1" applyFill="1" applyBorder="1" applyAlignment="1">
      <alignment horizontal="center" vertical="center"/>
    </xf>
    <xf numFmtId="49" fontId="6" fillId="2" borderId="1" xfId="0" applyNumberFormat="1" applyFont="1" applyFill="1" applyBorder="1" applyAlignment="1">
      <alignment wrapText="1"/>
    </xf>
    <xf numFmtId="49" fontId="6" fillId="2" borderId="0" xfId="0" applyNumberFormat="1" applyFont="1" applyFill="1" applyBorder="1" applyAlignment="1">
      <alignment wrapText="1"/>
    </xf>
    <xf numFmtId="0" fontId="2" fillId="2" borderId="9" xfId="0" applyFont="1" applyFill="1" applyBorder="1" applyAlignment="1">
      <alignment vertical="center" wrapText="1"/>
    </xf>
    <xf numFmtId="49" fontId="6" fillId="2" borderId="12" xfId="0" applyNumberFormat="1" applyFont="1" applyFill="1" applyBorder="1" applyAlignment="1">
      <alignment wrapText="1"/>
    </xf>
    <xf numFmtId="2" fontId="2" fillId="2" borderId="12" xfId="0" applyNumberFormat="1" applyFont="1" applyFill="1" applyBorder="1" applyAlignment="1">
      <alignment horizontal="center" vertical="center" wrapText="1"/>
    </xf>
    <xf numFmtId="2" fontId="5" fillId="2" borderId="4" xfId="0" applyNumberFormat="1" applyFont="1" applyFill="1" applyBorder="1" applyAlignment="1">
      <alignment horizontal="center" vertical="center"/>
    </xf>
    <xf numFmtId="0" fontId="4" fillId="2" borderId="18" xfId="0" applyFont="1" applyFill="1" applyBorder="1" applyAlignment="1">
      <alignment vertical="center" wrapText="1"/>
    </xf>
    <xf numFmtId="0" fontId="5" fillId="2" borderId="1" xfId="0" applyFont="1" applyFill="1" applyBorder="1" applyAlignment="1">
      <alignment horizontal="center" vertical="center"/>
    </xf>
    <xf numFmtId="0" fontId="1" fillId="0" borderId="0" xfId="0" applyFont="1" applyBorder="1" applyAlignment="1">
      <alignment horizontal="right"/>
    </xf>
    <xf numFmtId="0" fontId="4" fillId="0" borderId="0" xfId="0" applyFont="1"/>
    <xf numFmtId="0" fontId="12" fillId="0" borderId="0" xfId="0" applyFont="1"/>
    <xf numFmtId="0" fontId="13" fillId="0" borderId="0" xfId="0" applyFont="1"/>
    <xf numFmtId="0" fontId="4" fillId="2" borderId="0" xfId="0" applyFont="1" applyFill="1" applyBorder="1" applyAlignment="1">
      <alignment vertical="center" wrapText="1"/>
    </xf>
    <xf numFmtId="0" fontId="2" fillId="2" borderId="1" xfId="0" applyFont="1" applyFill="1" applyBorder="1" applyAlignment="1">
      <alignment vertical="center" wrapText="1"/>
    </xf>
    <xf numFmtId="0" fontId="1" fillId="0" borderId="0" xfId="0" applyFont="1" applyAlignment="1">
      <alignment horizontal="right" vertical="distributed" wrapText="1"/>
    </xf>
    <xf numFmtId="0" fontId="1" fillId="0" borderId="0" xfId="0" applyFont="1" applyAlignment="1">
      <alignment horizontal="right"/>
    </xf>
    <xf numFmtId="0" fontId="1" fillId="0" borderId="0" xfId="0" applyFont="1" applyBorder="1" applyAlignment="1">
      <alignment horizontal="right"/>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textRotation="90" wrapText="1"/>
    </xf>
    <xf numFmtId="0" fontId="1" fillId="0" borderId="6" xfId="0" applyFont="1" applyBorder="1" applyAlignment="1">
      <alignment horizontal="center" vertical="center" textRotation="90" wrapText="1"/>
    </xf>
    <xf numFmtId="0" fontId="4" fillId="0" borderId="12" xfId="0" applyFont="1" applyBorder="1" applyAlignment="1">
      <alignment horizontal="center" wrapText="1"/>
    </xf>
    <xf numFmtId="0" fontId="10" fillId="0" borderId="12" xfId="0" applyFont="1" applyBorder="1" applyAlignment="1">
      <alignment horizontal="center" wrapText="1"/>
    </xf>
    <xf numFmtId="0" fontId="14" fillId="0" borderId="0" xfId="0" applyFont="1" applyBorder="1" applyAlignment="1">
      <alignment horizontal="right" wrapText="1"/>
    </xf>
    <xf numFmtId="0" fontId="11" fillId="0" borderId="0" xfId="0" applyFont="1" applyAlignment="1">
      <alignment horizontal="right" wrapText="1"/>
    </xf>
    <xf numFmtId="0" fontId="2" fillId="0" borderId="0" xfId="0" applyFont="1" applyAlignment="1">
      <alignment horizontal="center" vertical="center" wrapText="1"/>
    </xf>
    <xf numFmtId="0" fontId="4" fillId="0" borderId="0" xfId="0" applyFont="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tabSelected="1" zoomScale="80" zoomScaleNormal="80" workbookViewId="0">
      <selection activeCell="D1" sqref="D1:H2"/>
    </sheetView>
  </sheetViews>
  <sheetFormatPr defaultRowHeight="15" x14ac:dyDescent="0.25"/>
  <cols>
    <col min="1" max="1" width="42.140625" customWidth="1"/>
    <col min="2" max="2" width="13.5703125" customWidth="1"/>
    <col min="3" max="3" width="6.85546875" customWidth="1"/>
    <col min="4" max="4" width="6.140625" customWidth="1"/>
    <col min="5" max="5" width="8.42578125" customWidth="1"/>
    <col min="6" max="6" width="13.85546875" customWidth="1"/>
    <col min="7" max="7" width="13.7109375" customWidth="1"/>
    <col min="8" max="8" width="16.140625" customWidth="1"/>
  </cols>
  <sheetData>
    <row r="1" spans="1:8" ht="15" customHeight="1" x14ac:dyDescent="0.25">
      <c r="D1" s="74" t="s">
        <v>89</v>
      </c>
      <c r="E1" s="75"/>
      <c r="F1" s="75"/>
      <c r="G1" s="75"/>
      <c r="H1" s="75"/>
    </row>
    <row r="2" spans="1:8" ht="48.75" customHeight="1" x14ac:dyDescent="0.25">
      <c r="D2" s="76"/>
      <c r="E2" s="76"/>
      <c r="F2" s="76"/>
      <c r="G2" s="76"/>
      <c r="H2" s="76"/>
    </row>
    <row r="3" spans="1:8" ht="13.5" customHeight="1" x14ac:dyDescent="0.25">
      <c r="D3" s="68"/>
      <c r="E3" s="68"/>
      <c r="F3" s="68"/>
      <c r="G3" s="68"/>
      <c r="H3" s="68"/>
    </row>
    <row r="4" spans="1:8" ht="72.75" customHeight="1" x14ac:dyDescent="0.25">
      <c r="D4" s="85" t="s">
        <v>82</v>
      </c>
      <c r="E4" s="86"/>
      <c r="F4" s="86"/>
      <c r="G4" s="86"/>
      <c r="H4" s="86"/>
    </row>
    <row r="5" spans="1:8" ht="85.5" customHeight="1" x14ac:dyDescent="0.25">
      <c r="A5" s="87" t="s">
        <v>87</v>
      </c>
      <c r="B5" s="88"/>
      <c r="C5" s="88"/>
      <c r="D5" s="88"/>
      <c r="E5" s="88"/>
      <c r="F5" s="88"/>
      <c r="G5" s="88"/>
      <c r="H5" s="88"/>
    </row>
    <row r="6" spans="1:8" ht="22.5" customHeight="1" x14ac:dyDescent="0.25">
      <c r="A6" s="83" t="s">
        <v>88</v>
      </c>
      <c r="B6" s="84"/>
      <c r="C6" s="84"/>
      <c r="D6" s="84"/>
      <c r="E6" s="84"/>
      <c r="F6" s="84"/>
      <c r="G6" s="84"/>
      <c r="H6" s="84"/>
    </row>
    <row r="7" spans="1:8" ht="15" customHeight="1" x14ac:dyDescent="0.25">
      <c r="A7" s="79" t="s">
        <v>0</v>
      </c>
      <c r="B7" s="81" t="s">
        <v>1</v>
      </c>
      <c r="C7" s="81" t="s">
        <v>3</v>
      </c>
      <c r="D7" s="81" t="s">
        <v>4</v>
      </c>
      <c r="E7" s="81" t="s">
        <v>5</v>
      </c>
      <c r="F7" s="77" t="s">
        <v>2</v>
      </c>
      <c r="G7" s="77"/>
      <c r="H7" s="78"/>
    </row>
    <row r="8" spans="1:8" ht="119.25" customHeight="1" x14ac:dyDescent="0.25">
      <c r="A8" s="80"/>
      <c r="B8" s="82"/>
      <c r="C8" s="82"/>
      <c r="D8" s="82"/>
      <c r="E8" s="82"/>
      <c r="F8" s="3" t="s">
        <v>6</v>
      </c>
      <c r="G8" s="3" t="s">
        <v>57</v>
      </c>
      <c r="H8" s="3" t="s">
        <v>73</v>
      </c>
    </row>
    <row r="9" spans="1:8" ht="15.75" x14ac:dyDescent="0.25">
      <c r="A9" s="1">
        <v>1</v>
      </c>
      <c r="B9" s="2">
        <v>2</v>
      </c>
      <c r="C9" s="2">
        <v>3</v>
      </c>
      <c r="D9" s="2">
        <v>4</v>
      </c>
      <c r="E9" s="2">
        <v>5</v>
      </c>
      <c r="F9" s="2">
        <v>6</v>
      </c>
      <c r="G9" s="2">
        <v>7</v>
      </c>
      <c r="H9" s="4">
        <v>8</v>
      </c>
    </row>
    <row r="10" spans="1:8" ht="95.25" customHeight="1" x14ac:dyDescent="0.25">
      <c r="A10" s="12" t="s">
        <v>68</v>
      </c>
      <c r="B10" s="5" t="s">
        <v>25</v>
      </c>
      <c r="C10" s="5"/>
      <c r="D10" s="6" t="s">
        <v>50</v>
      </c>
      <c r="E10" s="6">
        <v>10</v>
      </c>
      <c r="F10" s="7">
        <f>F11</f>
        <v>30000</v>
      </c>
      <c r="G10" s="7">
        <v>50000</v>
      </c>
      <c r="H10" s="7">
        <v>50000</v>
      </c>
    </row>
    <row r="11" spans="1:8" ht="81" customHeight="1" x14ac:dyDescent="0.25">
      <c r="A11" s="12" t="s">
        <v>7</v>
      </c>
      <c r="B11" s="8" t="s">
        <v>26</v>
      </c>
      <c r="C11" s="8"/>
      <c r="D11" s="9" t="s">
        <v>50</v>
      </c>
      <c r="E11" s="9">
        <v>10</v>
      </c>
      <c r="F11" s="10">
        <f>F12+F15+F18</f>
        <v>30000</v>
      </c>
      <c r="G11" s="10">
        <v>50000</v>
      </c>
      <c r="H11" s="10">
        <v>50000</v>
      </c>
    </row>
    <row r="12" spans="1:8" ht="48.75" customHeight="1" x14ac:dyDescent="0.25">
      <c r="A12" s="13" t="s">
        <v>8</v>
      </c>
      <c r="B12" s="8" t="s">
        <v>27</v>
      </c>
      <c r="C12" s="8"/>
      <c r="D12" s="9" t="s">
        <v>50</v>
      </c>
      <c r="E12" s="9">
        <v>10</v>
      </c>
      <c r="F12" s="10">
        <f>F13</f>
        <v>30000</v>
      </c>
      <c r="G12" s="10">
        <v>10000</v>
      </c>
      <c r="H12" s="10">
        <v>10000</v>
      </c>
    </row>
    <row r="13" spans="1:8" ht="33" x14ac:dyDescent="0.25">
      <c r="A13" s="14" t="s">
        <v>9</v>
      </c>
      <c r="B13" s="15" t="s">
        <v>28</v>
      </c>
      <c r="C13" s="15">
        <v>200</v>
      </c>
      <c r="D13" s="16" t="s">
        <v>50</v>
      </c>
      <c r="E13" s="16">
        <v>10</v>
      </c>
      <c r="F13" s="17">
        <f>F14</f>
        <v>30000</v>
      </c>
      <c r="G13" s="17">
        <v>10000</v>
      </c>
      <c r="H13" s="17">
        <v>10000</v>
      </c>
    </row>
    <row r="14" spans="1:8" ht="49.5" x14ac:dyDescent="0.25">
      <c r="A14" s="18" t="s">
        <v>10</v>
      </c>
      <c r="B14" s="15" t="s">
        <v>28</v>
      </c>
      <c r="C14" s="15">
        <v>240</v>
      </c>
      <c r="D14" s="16" t="s">
        <v>50</v>
      </c>
      <c r="E14" s="16">
        <v>10</v>
      </c>
      <c r="F14" s="17">
        <v>30000</v>
      </c>
      <c r="G14" s="17">
        <v>10000</v>
      </c>
      <c r="H14" s="17">
        <v>10000</v>
      </c>
    </row>
    <row r="15" spans="1:8" ht="49.5" x14ac:dyDescent="0.25">
      <c r="A15" s="13" t="s">
        <v>11</v>
      </c>
      <c r="B15" s="8" t="s">
        <v>29</v>
      </c>
      <c r="C15" s="8"/>
      <c r="D15" s="9" t="s">
        <v>50</v>
      </c>
      <c r="E15" s="9">
        <v>10</v>
      </c>
      <c r="F15" s="10">
        <f>F16</f>
        <v>0</v>
      </c>
      <c r="G15" s="10">
        <v>15000</v>
      </c>
      <c r="H15" s="10">
        <v>15000</v>
      </c>
    </row>
    <row r="16" spans="1:8" ht="33" x14ac:dyDescent="0.25">
      <c r="A16" s="18" t="s">
        <v>12</v>
      </c>
      <c r="B16" s="15" t="s">
        <v>30</v>
      </c>
      <c r="C16" s="15">
        <v>200</v>
      </c>
      <c r="D16" s="16" t="s">
        <v>50</v>
      </c>
      <c r="E16" s="16">
        <v>10</v>
      </c>
      <c r="F16" s="17">
        <f>F17</f>
        <v>0</v>
      </c>
      <c r="G16" s="17">
        <v>15000</v>
      </c>
      <c r="H16" s="17">
        <v>15000</v>
      </c>
    </row>
    <row r="17" spans="1:8" ht="49.5" x14ac:dyDescent="0.25">
      <c r="A17" s="18" t="s">
        <v>10</v>
      </c>
      <c r="B17" s="15" t="s">
        <v>30</v>
      </c>
      <c r="C17" s="15">
        <v>240</v>
      </c>
      <c r="D17" s="16" t="s">
        <v>50</v>
      </c>
      <c r="E17" s="16">
        <v>10</v>
      </c>
      <c r="F17" s="17">
        <v>0</v>
      </c>
      <c r="G17" s="17">
        <v>15000</v>
      </c>
      <c r="H17" s="17">
        <v>15000</v>
      </c>
    </row>
    <row r="18" spans="1:8" ht="49.5" x14ac:dyDescent="0.25">
      <c r="A18" s="13" t="s">
        <v>13</v>
      </c>
      <c r="B18" s="8" t="s">
        <v>31</v>
      </c>
      <c r="C18" s="8"/>
      <c r="D18" s="9" t="s">
        <v>50</v>
      </c>
      <c r="E18" s="9">
        <v>10</v>
      </c>
      <c r="F18" s="10">
        <v>0</v>
      </c>
      <c r="G18" s="10">
        <v>25000</v>
      </c>
      <c r="H18" s="10">
        <v>25000</v>
      </c>
    </row>
    <row r="19" spans="1:8" ht="33" x14ac:dyDescent="0.25">
      <c r="A19" s="18" t="s">
        <v>14</v>
      </c>
      <c r="B19" s="15" t="s">
        <v>32</v>
      </c>
      <c r="C19" s="15">
        <v>200</v>
      </c>
      <c r="D19" s="16" t="s">
        <v>50</v>
      </c>
      <c r="E19" s="16">
        <v>10</v>
      </c>
      <c r="F19" s="17">
        <f>F20</f>
        <v>0</v>
      </c>
      <c r="G19" s="17">
        <v>25000</v>
      </c>
      <c r="H19" s="17">
        <v>25000</v>
      </c>
    </row>
    <row r="20" spans="1:8" ht="49.5" x14ac:dyDescent="0.25">
      <c r="A20" s="14" t="s">
        <v>10</v>
      </c>
      <c r="B20" s="15" t="s">
        <v>32</v>
      </c>
      <c r="C20" s="15">
        <v>240</v>
      </c>
      <c r="D20" s="16" t="s">
        <v>50</v>
      </c>
      <c r="E20" s="16">
        <v>10</v>
      </c>
      <c r="F20" s="17">
        <v>0</v>
      </c>
      <c r="G20" s="17">
        <v>25000</v>
      </c>
      <c r="H20" s="17">
        <v>25000</v>
      </c>
    </row>
    <row r="21" spans="1:8" ht="115.5" x14ac:dyDescent="0.25">
      <c r="A21" s="19" t="s">
        <v>67</v>
      </c>
      <c r="B21" s="8" t="s">
        <v>33</v>
      </c>
      <c r="C21" s="20"/>
      <c r="D21" s="21"/>
      <c r="E21" s="21"/>
      <c r="F21" s="10">
        <f>F22</f>
        <v>4916500</v>
      </c>
      <c r="G21" s="10">
        <f>G22</f>
        <v>2000000</v>
      </c>
      <c r="H21" s="22">
        <f>H22</f>
        <v>2000000</v>
      </c>
    </row>
    <row r="22" spans="1:8" ht="33" x14ac:dyDescent="0.25">
      <c r="A22" s="12" t="s">
        <v>15</v>
      </c>
      <c r="B22" s="8" t="s">
        <v>34</v>
      </c>
      <c r="C22" s="8"/>
      <c r="D22" s="9" t="s">
        <v>51</v>
      </c>
      <c r="E22" s="9" t="s">
        <v>53</v>
      </c>
      <c r="F22" s="10">
        <f>F23+F27+F32</f>
        <v>4916500</v>
      </c>
      <c r="G22" s="10">
        <f>G23+G27+G32</f>
        <v>2000000</v>
      </c>
      <c r="H22" s="22">
        <f>H23+H27+H32</f>
        <v>2000000</v>
      </c>
    </row>
    <row r="23" spans="1:8" ht="132" x14ac:dyDescent="0.25">
      <c r="A23" s="73" t="s">
        <v>66</v>
      </c>
      <c r="B23" s="5" t="s">
        <v>56</v>
      </c>
      <c r="C23" s="23"/>
      <c r="D23" s="6" t="s">
        <v>51</v>
      </c>
      <c r="E23" s="6" t="s">
        <v>53</v>
      </c>
      <c r="F23" s="7">
        <f>F24</f>
        <v>473535.57</v>
      </c>
      <c r="G23" s="7">
        <f>G24</f>
        <v>0</v>
      </c>
      <c r="H23" s="24">
        <f>H24</f>
        <v>0</v>
      </c>
    </row>
    <row r="24" spans="1:8" ht="57.75" customHeight="1" x14ac:dyDescent="0.25">
      <c r="A24" s="27" t="s">
        <v>83</v>
      </c>
      <c r="B24" s="15" t="s">
        <v>56</v>
      </c>
      <c r="C24" s="15"/>
      <c r="D24" s="16" t="s">
        <v>51</v>
      </c>
      <c r="E24" s="16" t="s">
        <v>53</v>
      </c>
      <c r="F24" s="28">
        <f>F25</f>
        <v>473535.57</v>
      </c>
      <c r="G24" s="29">
        <f t="shared" ref="G24:H25" si="0">G25</f>
        <v>0</v>
      </c>
      <c r="H24" s="29">
        <f t="shared" si="0"/>
        <v>0</v>
      </c>
    </row>
    <row r="25" spans="1:8" ht="49.5" x14ac:dyDescent="0.25">
      <c r="A25" s="27" t="s">
        <v>55</v>
      </c>
      <c r="B25" s="15" t="s">
        <v>86</v>
      </c>
      <c r="C25" s="15"/>
      <c r="D25" s="16" t="s">
        <v>51</v>
      </c>
      <c r="E25" s="16" t="s">
        <v>53</v>
      </c>
      <c r="F25" s="28">
        <f>F26</f>
        <v>473535.57</v>
      </c>
      <c r="G25" s="29">
        <f t="shared" si="0"/>
        <v>0</v>
      </c>
      <c r="H25" s="29">
        <f t="shared" si="0"/>
        <v>0</v>
      </c>
    </row>
    <row r="26" spans="1:8" ht="49.5" x14ac:dyDescent="0.25">
      <c r="A26" s="27" t="s">
        <v>10</v>
      </c>
      <c r="B26" s="15" t="s">
        <v>86</v>
      </c>
      <c r="C26" s="15">
        <v>240</v>
      </c>
      <c r="D26" s="16" t="s">
        <v>51</v>
      </c>
      <c r="E26" s="16" t="s">
        <v>53</v>
      </c>
      <c r="F26" s="28">
        <v>473535.57</v>
      </c>
      <c r="G26" s="29">
        <v>0</v>
      </c>
      <c r="H26" s="29">
        <v>0</v>
      </c>
    </row>
    <row r="27" spans="1:8" ht="205.5" customHeight="1" x14ac:dyDescent="0.25">
      <c r="A27" s="12" t="s">
        <v>16</v>
      </c>
      <c r="B27" s="8" t="s">
        <v>85</v>
      </c>
      <c r="C27" s="30"/>
      <c r="D27" s="9" t="s">
        <v>51</v>
      </c>
      <c r="E27" s="9" t="s">
        <v>53</v>
      </c>
      <c r="F27" s="10">
        <f>F28+F30</f>
        <v>1094790.98</v>
      </c>
      <c r="G27" s="10">
        <f t="shared" ref="G27:H27" si="1">G28</f>
        <v>500000</v>
      </c>
      <c r="H27" s="22">
        <f t="shared" si="1"/>
        <v>500000</v>
      </c>
    </row>
    <row r="28" spans="1:8" ht="99" x14ac:dyDescent="0.25">
      <c r="A28" s="31" t="s">
        <v>74</v>
      </c>
      <c r="B28" s="15" t="s">
        <v>76</v>
      </c>
      <c r="C28" s="15"/>
      <c r="D28" s="16" t="s">
        <v>51</v>
      </c>
      <c r="E28" s="16" t="s">
        <v>53</v>
      </c>
      <c r="F28" s="17">
        <f>F29</f>
        <v>894790.98</v>
      </c>
      <c r="G28" s="17">
        <f>G29</f>
        <v>500000</v>
      </c>
      <c r="H28" s="26">
        <f>H29</f>
        <v>500000</v>
      </c>
    </row>
    <row r="29" spans="1:8" ht="49.5" x14ac:dyDescent="0.25">
      <c r="A29" s="25" t="s">
        <v>10</v>
      </c>
      <c r="B29" s="15" t="s">
        <v>76</v>
      </c>
      <c r="C29" s="15">
        <v>240</v>
      </c>
      <c r="D29" s="16" t="s">
        <v>51</v>
      </c>
      <c r="E29" s="16" t="s">
        <v>53</v>
      </c>
      <c r="F29" s="17">
        <v>894790.98</v>
      </c>
      <c r="G29" s="17">
        <v>500000</v>
      </c>
      <c r="H29" s="26">
        <v>500000</v>
      </c>
    </row>
    <row r="30" spans="1:8" ht="49.5" x14ac:dyDescent="0.25">
      <c r="A30" s="72" t="s">
        <v>83</v>
      </c>
      <c r="B30" s="15" t="s">
        <v>84</v>
      </c>
      <c r="C30" s="15"/>
      <c r="D30" s="16" t="s">
        <v>51</v>
      </c>
      <c r="E30" s="16" t="s">
        <v>53</v>
      </c>
      <c r="F30" s="17">
        <f>F31</f>
        <v>200000</v>
      </c>
      <c r="G30" s="17">
        <f>G31</f>
        <v>0</v>
      </c>
      <c r="H30" s="26">
        <v>0</v>
      </c>
    </row>
    <row r="31" spans="1:8" ht="49.5" x14ac:dyDescent="0.25">
      <c r="A31" s="25" t="s">
        <v>10</v>
      </c>
      <c r="B31" s="15" t="s">
        <v>84</v>
      </c>
      <c r="C31" s="15">
        <v>240</v>
      </c>
      <c r="D31" s="16" t="s">
        <v>51</v>
      </c>
      <c r="E31" s="16" t="s">
        <v>53</v>
      </c>
      <c r="F31" s="17">
        <v>200000</v>
      </c>
      <c r="G31" s="17">
        <v>0</v>
      </c>
      <c r="H31" s="26">
        <v>0</v>
      </c>
    </row>
    <row r="32" spans="1:8" ht="125.25" customHeight="1" x14ac:dyDescent="0.25">
      <c r="A32" s="32" t="s">
        <v>65</v>
      </c>
      <c r="B32" s="8" t="s">
        <v>35</v>
      </c>
      <c r="C32" s="33"/>
      <c r="D32" s="34" t="s">
        <v>51</v>
      </c>
      <c r="E32" s="34" t="s">
        <v>53</v>
      </c>
      <c r="F32" s="35">
        <f>F33+F35</f>
        <v>3348173.45</v>
      </c>
      <c r="G32" s="35">
        <f t="shared" ref="F32:H33" si="2">G33</f>
        <v>1500000</v>
      </c>
      <c r="H32" s="35">
        <f t="shared" si="2"/>
        <v>1500000</v>
      </c>
    </row>
    <row r="33" spans="1:8" ht="99" customHeight="1" x14ac:dyDescent="0.25">
      <c r="A33" s="36" t="s">
        <v>74</v>
      </c>
      <c r="B33" s="15" t="s">
        <v>75</v>
      </c>
      <c r="C33" s="30"/>
      <c r="D33" s="16"/>
      <c r="E33" s="16" t="s">
        <v>53</v>
      </c>
      <c r="F33" s="17">
        <f t="shared" si="2"/>
        <v>3211673.45</v>
      </c>
      <c r="G33" s="17">
        <f t="shared" si="2"/>
        <v>1500000</v>
      </c>
      <c r="H33" s="17">
        <f t="shared" si="2"/>
        <v>1500000</v>
      </c>
    </row>
    <row r="34" spans="1:8" ht="49.5" x14ac:dyDescent="0.25">
      <c r="A34" s="37" t="s">
        <v>10</v>
      </c>
      <c r="B34" s="15" t="s">
        <v>75</v>
      </c>
      <c r="C34" s="15">
        <v>240</v>
      </c>
      <c r="D34" s="16" t="s">
        <v>51</v>
      </c>
      <c r="E34" s="16" t="s">
        <v>53</v>
      </c>
      <c r="F34" s="17">
        <v>3211673.45</v>
      </c>
      <c r="G34" s="17">
        <v>1500000</v>
      </c>
      <c r="H34" s="17">
        <v>1500000</v>
      </c>
    </row>
    <row r="35" spans="1:8" ht="132" x14ac:dyDescent="0.25">
      <c r="A35" s="37" t="s">
        <v>58</v>
      </c>
      <c r="B35" s="15" t="s">
        <v>59</v>
      </c>
      <c r="C35" s="15"/>
      <c r="D35" s="16" t="s">
        <v>51</v>
      </c>
      <c r="E35" s="16" t="s">
        <v>53</v>
      </c>
      <c r="F35" s="17">
        <f>F36</f>
        <v>136500</v>
      </c>
      <c r="G35" s="17">
        <f>G36</f>
        <v>0</v>
      </c>
      <c r="H35" s="17">
        <f>H36</f>
        <v>0</v>
      </c>
    </row>
    <row r="36" spans="1:8" ht="49.5" x14ac:dyDescent="0.25">
      <c r="A36" s="37" t="s">
        <v>10</v>
      </c>
      <c r="B36" s="15" t="s">
        <v>59</v>
      </c>
      <c r="C36" s="15">
        <v>240</v>
      </c>
      <c r="D36" s="16" t="s">
        <v>51</v>
      </c>
      <c r="E36" s="16" t="s">
        <v>53</v>
      </c>
      <c r="F36" s="17">
        <v>136500</v>
      </c>
      <c r="G36" s="17">
        <v>0</v>
      </c>
      <c r="H36" s="17">
        <v>0</v>
      </c>
    </row>
    <row r="37" spans="1:8" ht="96.75" customHeight="1" x14ac:dyDescent="0.25">
      <c r="A37" s="38" t="s">
        <v>64</v>
      </c>
      <c r="B37" s="8" t="s">
        <v>36</v>
      </c>
      <c r="C37" s="30"/>
      <c r="D37" s="9" t="s">
        <v>52</v>
      </c>
      <c r="E37" s="9" t="s">
        <v>54</v>
      </c>
      <c r="F37" s="10">
        <f t="shared" ref="F37:H39" si="3">F38</f>
        <v>1384000</v>
      </c>
      <c r="G37" s="10">
        <f t="shared" si="3"/>
        <v>650000</v>
      </c>
      <c r="H37" s="22">
        <f t="shared" si="3"/>
        <v>650000</v>
      </c>
    </row>
    <row r="38" spans="1:8" ht="116.25" customHeight="1" x14ac:dyDescent="0.25">
      <c r="A38" s="38" t="s">
        <v>17</v>
      </c>
      <c r="B38" s="8" t="s">
        <v>72</v>
      </c>
      <c r="C38" s="30"/>
      <c r="D38" s="9" t="s">
        <v>52</v>
      </c>
      <c r="E38" s="9" t="s">
        <v>54</v>
      </c>
      <c r="F38" s="10">
        <f t="shared" si="3"/>
        <v>1384000</v>
      </c>
      <c r="G38" s="10">
        <f t="shared" si="3"/>
        <v>650000</v>
      </c>
      <c r="H38" s="22">
        <f t="shared" si="3"/>
        <v>650000</v>
      </c>
    </row>
    <row r="39" spans="1:8" ht="101.25" customHeight="1" x14ac:dyDescent="0.25">
      <c r="A39" s="39" t="s">
        <v>78</v>
      </c>
      <c r="B39" s="15" t="s">
        <v>77</v>
      </c>
      <c r="C39" s="30"/>
      <c r="D39" s="16" t="s">
        <v>52</v>
      </c>
      <c r="E39" s="16" t="s">
        <v>54</v>
      </c>
      <c r="F39" s="17">
        <f t="shared" si="3"/>
        <v>1384000</v>
      </c>
      <c r="G39" s="17">
        <f t="shared" si="3"/>
        <v>650000</v>
      </c>
      <c r="H39" s="26">
        <f>H40</f>
        <v>650000</v>
      </c>
    </row>
    <row r="40" spans="1:8" ht="49.5" x14ac:dyDescent="0.25">
      <c r="A40" s="39" t="s">
        <v>18</v>
      </c>
      <c r="B40" s="15" t="s">
        <v>77</v>
      </c>
      <c r="C40" s="15">
        <v>240</v>
      </c>
      <c r="D40" s="16" t="s">
        <v>52</v>
      </c>
      <c r="E40" s="16" t="s">
        <v>54</v>
      </c>
      <c r="F40" s="29">
        <v>1384000</v>
      </c>
      <c r="G40" s="40">
        <v>650000</v>
      </c>
      <c r="H40" s="41">
        <v>650000</v>
      </c>
    </row>
    <row r="41" spans="1:8" ht="96.75" customHeight="1" x14ac:dyDescent="0.25">
      <c r="A41" s="42" t="s">
        <v>60</v>
      </c>
      <c r="B41" s="43" t="s">
        <v>37</v>
      </c>
      <c r="C41" s="30"/>
      <c r="D41" s="9" t="s">
        <v>52</v>
      </c>
      <c r="E41" s="9" t="s">
        <v>50</v>
      </c>
      <c r="F41" s="44">
        <f t="shared" ref="F41:H43" si="4">F42</f>
        <v>30000</v>
      </c>
      <c r="G41" s="10">
        <f t="shared" si="4"/>
        <v>30000</v>
      </c>
      <c r="H41" s="45">
        <f t="shared" si="4"/>
        <v>30000</v>
      </c>
    </row>
    <row r="42" spans="1:8" ht="99" x14ac:dyDescent="0.25">
      <c r="A42" s="42" t="s">
        <v>19</v>
      </c>
      <c r="B42" s="8" t="s">
        <v>38</v>
      </c>
      <c r="C42" s="46"/>
      <c r="D42" s="9" t="s">
        <v>52</v>
      </c>
      <c r="E42" s="47" t="s">
        <v>50</v>
      </c>
      <c r="F42" s="10">
        <f t="shared" si="4"/>
        <v>30000</v>
      </c>
      <c r="G42" s="10">
        <f t="shared" si="4"/>
        <v>30000</v>
      </c>
      <c r="H42" s="48">
        <f t="shared" si="4"/>
        <v>30000</v>
      </c>
    </row>
    <row r="43" spans="1:8" ht="33" x14ac:dyDescent="0.25">
      <c r="A43" s="37" t="s">
        <v>20</v>
      </c>
      <c r="B43" s="15" t="s">
        <v>39</v>
      </c>
      <c r="C43" s="30"/>
      <c r="D43" s="16" t="s">
        <v>52</v>
      </c>
      <c r="E43" s="16" t="s">
        <v>50</v>
      </c>
      <c r="F43" s="49">
        <f t="shared" si="4"/>
        <v>30000</v>
      </c>
      <c r="G43" s="17">
        <f t="shared" si="4"/>
        <v>30000</v>
      </c>
      <c r="H43" s="50">
        <f t="shared" si="4"/>
        <v>30000</v>
      </c>
    </row>
    <row r="44" spans="1:8" ht="49.5" x14ac:dyDescent="0.25">
      <c r="A44" s="37" t="s">
        <v>18</v>
      </c>
      <c r="B44" s="51" t="s">
        <v>39</v>
      </c>
      <c r="C44" s="15">
        <v>240</v>
      </c>
      <c r="D44" s="16" t="s">
        <v>52</v>
      </c>
      <c r="E44" s="52" t="s">
        <v>50</v>
      </c>
      <c r="F44" s="17">
        <v>30000</v>
      </c>
      <c r="G44" s="17">
        <v>30000</v>
      </c>
      <c r="H44" s="53">
        <v>30000</v>
      </c>
    </row>
    <row r="45" spans="1:8" ht="130.5" customHeight="1" x14ac:dyDescent="0.25">
      <c r="A45" s="42" t="s">
        <v>63</v>
      </c>
      <c r="B45" s="8" t="s">
        <v>40</v>
      </c>
      <c r="C45" s="30"/>
      <c r="D45" s="47" t="s">
        <v>52</v>
      </c>
      <c r="E45" s="9" t="s">
        <v>50</v>
      </c>
      <c r="F45" s="54">
        <f>F46</f>
        <v>0</v>
      </c>
      <c r="G45" s="10">
        <f t="shared" ref="F45:H47" si="5">G46</f>
        <v>1000</v>
      </c>
      <c r="H45" s="22">
        <f t="shared" si="5"/>
        <v>1000</v>
      </c>
    </row>
    <row r="46" spans="1:8" ht="66" x14ac:dyDescent="0.25">
      <c r="A46" s="42" t="s">
        <v>21</v>
      </c>
      <c r="B46" s="8" t="s">
        <v>41</v>
      </c>
      <c r="C46" s="30"/>
      <c r="D46" s="9" t="s">
        <v>52</v>
      </c>
      <c r="E46" s="9" t="s">
        <v>50</v>
      </c>
      <c r="F46" s="10">
        <f t="shared" si="5"/>
        <v>0</v>
      </c>
      <c r="G46" s="54">
        <f t="shared" si="5"/>
        <v>1000</v>
      </c>
      <c r="H46" s="22">
        <f t="shared" si="5"/>
        <v>1000</v>
      </c>
    </row>
    <row r="47" spans="1:8" ht="66" x14ac:dyDescent="0.25">
      <c r="A47" s="37" t="s">
        <v>22</v>
      </c>
      <c r="B47" s="51" t="s">
        <v>42</v>
      </c>
      <c r="C47" s="30"/>
      <c r="D47" s="52" t="s">
        <v>52</v>
      </c>
      <c r="E47" s="16" t="s">
        <v>50</v>
      </c>
      <c r="F47" s="49">
        <f t="shared" si="5"/>
        <v>0</v>
      </c>
      <c r="G47" s="17">
        <f t="shared" si="5"/>
        <v>1000</v>
      </c>
      <c r="H47" s="55">
        <f t="shared" si="5"/>
        <v>1000</v>
      </c>
    </row>
    <row r="48" spans="1:8" ht="49.5" x14ac:dyDescent="0.25">
      <c r="A48" s="31" t="s">
        <v>18</v>
      </c>
      <c r="B48" s="15" t="s">
        <v>42</v>
      </c>
      <c r="C48" s="56">
        <v>240</v>
      </c>
      <c r="D48" s="16" t="s">
        <v>52</v>
      </c>
      <c r="E48" s="52" t="s">
        <v>50</v>
      </c>
      <c r="F48" s="17">
        <v>0</v>
      </c>
      <c r="G48" s="49">
        <v>1000</v>
      </c>
      <c r="H48" s="26">
        <v>1000</v>
      </c>
    </row>
    <row r="49" spans="1:8" ht="82.5" x14ac:dyDescent="0.25">
      <c r="A49" s="57" t="s">
        <v>61</v>
      </c>
      <c r="B49" s="58" t="s">
        <v>43</v>
      </c>
      <c r="C49" s="30"/>
      <c r="D49" s="52" t="s">
        <v>52</v>
      </c>
      <c r="E49" s="16" t="s">
        <v>50</v>
      </c>
      <c r="F49" s="54">
        <f t="shared" ref="F49:H51" si="6">F50</f>
        <v>0</v>
      </c>
      <c r="G49" s="10">
        <f t="shared" si="6"/>
        <v>50000</v>
      </c>
      <c r="H49" s="59">
        <f t="shared" si="6"/>
        <v>50000</v>
      </c>
    </row>
    <row r="50" spans="1:8" ht="117" customHeight="1" x14ac:dyDescent="0.25">
      <c r="A50" s="13" t="s">
        <v>69</v>
      </c>
      <c r="B50" s="8" t="s">
        <v>44</v>
      </c>
      <c r="C50" s="46"/>
      <c r="D50" s="16" t="s">
        <v>52</v>
      </c>
      <c r="E50" s="52" t="s">
        <v>50</v>
      </c>
      <c r="F50" s="10">
        <f>F52</f>
        <v>0</v>
      </c>
      <c r="G50" s="54">
        <f t="shared" si="6"/>
        <v>50000</v>
      </c>
      <c r="H50" s="22">
        <f t="shared" si="6"/>
        <v>50000</v>
      </c>
    </row>
    <row r="51" spans="1:8" ht="33" x14ac:dyDescent="0.25">
      <c r="A51" s="25" t="s">
        <v>23</v>
      </c>
      <c r="B51" s="51" t="s">
        <v>45</v>
      </c>
      <c r="C51" s="30"/>
      <c r="D51" s="52" t="s">
        <v>52</v>
      </c>
      <c r="E51" s="16" t="s">
        <v>50</v>
      </c>
      <c r="F51" s="17">
        <f t="shared" si="6"/>
        <v>0</v>
      </c>
      <c r="G51" s="17">
        <f t="shared" si="6"/>
        <v>50000</v>
      </c>
      <c r="H51" s="40">
        <f>H52</f>
        <v>50000</v>
      </c>
    </row>
    <row r="52" spans="1:8" ht="49.5" x14ac:dyDescent="0.25">
      <c r="A52" s="31" t="s">
        <v>18</v>
      </c>
      <c r="B52" s="15" t="s">
        <v>45</v>
      </c>
      <c r="C52" s="56">
        <v>240</v>
      </c>
      <c r="D52" s="16" t="s">
        <v>52</v>
      </c>
      <c r="E52" s="16" t="s">
        <v>50</v>
      </c>
      <c r="F52" s="49">
        <v>0</v>
      </c>
      <c r="G52" s="17">
        <v>50000</v>
      </c>
      <c r="H52" s="40">
        <v>50000</v>
      </c>
    </row>
    <row r="53" spans="1:8" ht="99" x14ac:dyDescent="0.25">
      <c r="A53" s="12" t="s">
        <v>62</v>
      </c>
      <c r="B53" s="58" t="s">
        <v>46</v>
      </c>
      <c r="C53" s="30"/>
      <c r="D53" s="60"/>
      <c r="E53" s="61"/>
      <c r="F53" s="10">
        <f t="shared" ref="F53:H55" si="7">F54</f>
        <v>0</v>
      </c>
      <c r="G53" s="54">
        <f t="shared" si="7"/>
        <v>1000</v>
      </c>
      <c r="H53" s="22">
        <f t="shared" si="7"/>
        <v>1000</v>
      </c>
    </row>
    <row r="54" spans="1:8" ht="98.25" customHeight="1" x14ac:dyDescent="0.25">
      <c r="A54" s="62" t="s">
        <v>71</v>
      </c>
      <c r="B54" s="8" t="s">
        <v>47</v>
      </c>
      <c r="C54" s="30"/>
      <c r="D54" s="63"/>
      <c r="E54" s="60"/>
      <c r="F54" s="64">
        <f t="shared" si="7"/>
        <v>0</v>
      </c>
      <c r="G54" s="10">
        <f t="shared" si="7"/>
        <v>1000</v>
      </c>
      <c r="H54" s="65">
        <f t="shared" si="7"/>
        <v>1000</v>
      </c>
    </row>
    <row r="55" spans="1:8" ht="82.5" x14ac:dyDescent="0.25">
      <c r="A55" s="25" t="s">
        <v>70</v>
      </c>
      <c r="B55" s="15" t="s">
        <v>48</v>
      </c>
      <c r="C55" s="30"/>
      <c r="D55" s="60"/>
      <c r="E55" s="61"/>
      <c r="F55" s="17">
        <f t="shared" si="7"/>
        <v>0</v>
      </c>
      <c r="G55" s="49">
        <f t="shared" si="7"/>
        <v>1000</v>
      </c>
      <c r="H55" s="26">
        <f t="shared" si="7"/>
        <v>1000</v>
      </c>
    </row>
    <row r="56" spans="1:8" ht="49.5" x14ac:dyDescent="0.25">
      <c r="A56" s="66" t="s">
        <v>10</v>
      </c>
      <c r="B56" s="15" t="s">
        <v>48</v>
      </c>
      <c r="C56" s="56">
        <v>240</v>
      </c>
      <c r="D56" s="16" t="s">
        <v>51</v>
      </c>
      <c r="E56" s="16">
        <v>12</v>
      </c>
      <c r="F56" s="49">
        <v>0</v>
      </c>
      <c r="G56" s="17">
        <v>1000</v>
      </c>
      <c r="H56" s="26">
        <v>1000</v>
      </c>
    </row>
    <row r="57" spans="1:8" ht="16.5" x14ac:dyDescent="0.25">
      <c r="A57" s="67" t="s">
        <v>24</v>
      </c>
      <c r="B57" s="67" t="s">
        <v>49</v>
      </c>
      <c r="C57" s="67" t="s">
        <v>49</v>
      </c>
      <c r="D57" s="67" t="s">
        <v>49</v>
      </c>
      <c r="E57" s="67" t="s">
        <v>49</v>
      </c>
      <c r="F57" s="22">
        <f>F53+F49+F45+F41+F37+F21+F10</f>
        <v>6360500</v>
      </c>
      <c r="G57" s="22">
        <f>G10+G21+G37+G41+G45+G49+G53</f>
        <v>2782000</v>
      </c>
      <c r="H57" s="22">
        <f>H10+H21+H37+H41+H45+H49+H53</f>
        <v>2782000</v>
      </c>
    </row>
    <row r="58" spans="1:8" x14ac:dyDescent="0.25">
      <c r="A58" s="11"/>
      <c r="B58" s="11"/>
      <c r="C58" s="11"/>
      <c r="D58" s="11"/>
      <c r="E58" s="11"/>
      <c r="F58" s="11"/>
      <c r="G58" s="11"/>
      <c r="H58" s="11"/>
    </row>
    <row r="59" spans="1:8" x14ac:dyDescent="0.25">
      <c r="A59" s="11"/>
      <c r="B59" s="11"/>
      <c r="C59" s="11"/>
      <c r="D59" s="11"/>
      <c r="E59" s="11"/>
      <c r="F59" s="11"/>
      <c r="G59" s="11"/>
      <c r="H59" s="11"/>
    </row>
    <row r="60" spans="1:8" ht="18.75" x14ac:dyDescent="0.3">
      <c r="A60" s="70" t="s">
        <v>80</v>
      </c>
      <c r="B60" s="70"/>
      <c r="C60" s="70"/>
      <c r="D60" s="70"/>
      <c r="E60" s="70"/>
      <c r="F60" s="70"/>
      <c r="G60" s="71"/>
      <c r="H60" s="69"/>
    </row>
    <row r="61" spans="1:8" ht="18.75" x14ac:dyDescent="0.3">
      <c r="A61" s="70" t="s">
        <v>81</v>
      </c>
      <c r="B61" s="70"/>
      <c r="C61" s="70"/>
      <c r="D61" s="70"/>
      <c r="E61" s="70"/>
      <c r="F61" s="70" t="s">
        <v>79</v>
      </c>
      <c r="G61" s="71"/>
      <c r="H61" s="69"/>
    </row>
  </sheetData>
  <mergeCells count="10">
    <mergeCell ref="D1:H2"/>
    <mergeCell ref="F7:H7"/>
    <mergeCell ref="A7:A8"/>
    <mergeCell ref="B7:B8"/>
    <mergeCell ref="C7:C8"/>
    <mergeCell ref="D7:D8"/>
    <mergeCell ref="E7:E8"/>
    <mergeCell ref="A6:H6"/>
    <mergeCell ref="D4:H4"/>
    <mergeCell ref="A5:H5"/>
  </mergeCells>
  <pageMargins left="0.82677165354330717" right="0.62992125984251968" top="0.74803149606299213" bottom="0.74803149606299213" header="0.31496062992125984" footer="0.31496062992125984"/>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2024-12-28T13:28:29Z</dcterms:modified>
</cp:coreProperties>
</file>