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24D3DCE2-BA7C-481B-BE28-A932D8F5862C}" xr6:coauthVersionLast="47" xr6:coauthVersionMax="47" xr10:uidLastSave="{00000000-0000-0000-0000-000000000000}"/>
  <bookViews>
    <workbookView xWindow="3510" yWindow="1005" windowWidth="19545" windowHeight="1519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6" i="1" l="1"/>
  <c r="F36" i="1"/>
  <c r="G9" i="1"/>
  <c r="F9" i="1"/>
  <c r="G16" i="1"/>
  <c r="G15" i="1" s="1"/>
  <c r="F16" i="1"/>
  <c r="F15" i="1" s="1"/>
  <c r="H17" i="1"/>
  <c r="G21" i="1"/>
  <c r="F21" i="1"/>
  <c r="H22" i="1"/>
  <c r="H12" i="1"/>
  <c r="G11" i="1"/>
  <c r="H15" i="1" l="1"/>
  <c r="H16" i="1"/>
  <c r="H21" i="1"/>
  <c r="G30" i="1" l="1"/>
  <c r="G29" i="1" s="1"/>
  <c r="H20" i="1"/>
  <c r="H19" i="1" s="1"/>
  <c r="G19" i="1"/>
  <c r="G18" i="1" s="1"/>
  <c r="F19" i="1"/>
  <c r="F18" i="1" s="1"/>
  <c r="H35" i="1" l="1"/>
  <c r="H31" i="1" l="1"/>
  <c r="H25" i="1"/>
  <c r="H27" i="1"/>
  <c r="G10" i="1"/>
  <c r="G8" i="1" l="1"/>
  <c r="G26" i="1"/>
  <c r="F26" i="1"/>
  <c r="G28" i="1"/>
  <c r="F30" i="1"/>
  <c r="F29" i="1" s="1"/>
  <c r="H29" i="1" s="1"/>
  <c r="H34" i="1"/>
  <c r="H33" i="1" s="1"/>
  <c r="H32" i="1" s="1"/>
  <c r="G34" i="1"/>
  <c r="G33" i="1" s="1"/>
  <c r="G32" i="1" s="1"/>
  <c r="H26" i="1" l="1"/>
  <c r="H30" i="1"/>
  <c r="F11" i="1"/>
  <c r="F10" i="1" l="1"/>
  <c r="H10" i="1" s="1"/>
  <c r="H11" i="1"/>
  <c r="F24" i="1"/>
  <c r="F23" i="1" s="1"/>
  <c r="F14" i="1" s="1"/>
  <c r="F28" i="1"/>
  <c r="H28" i="1" s="1"/>
  <c r="F34" i="1"/>
  <c r="F33" i="1" s="1"/>
  <c r="F32" i="1" s="1"/>
  <c r="H24" i="1"/>
  <c r="G24" i="1"/>
  <c r="G23" i="1" s="1"/>
  <c r="G14" i="1" s="1"/>
  <c r="F8" i="1" l="1"/>
  <c r="H8" i="1" s="1"/>
  <c r="G13" i="1"/>
  <c r="H23" i="1"/>
  <c r="F13" i="1"/>
  <c r="H18" i="1"/>
  <c r="H9" i="1" l="1"/>
  <c r="H36" i="1"/>
  <c r="H14" i="1"/>
  <c r="H13" i="1" s="1"/>
</calcChain>
</file>

<file path=xl/sharedStrings.xml><?xml version="1.0" encoding="utf-8"?>
<sst xmlns="http://schemas.openxmlformats.org/spreadsheetml/2006/main" count="124" uniqueCount="59">
  <si>
    <t>Наименование</t>
  </si>
  <si>
    <t>Целевая статья</t>
  </si>
  <si>
    <t>Сумма, руб.</t>
  </si>
  <si>
    <t>Группа видов расходов</t>
  </si>
  <si>
    <t>Раздел</t>
  </si>
  <si>
    <t>Подраздел</t>
  </si>
  <si>
    <t>Комплексы процессных мероприятий по обеспечению пожарной безопасности на территории м.о. Красноярское Киреевского района</t>
  </si>
  <si>
    <t>Комплекс процессных мероприятий "Опашка населенных пунктов"</t>
  </si>
  <si>
    <t>Расходы на опашку населенных пунктов</t>
  </si>
  <si>
    <t>Иные закупки товаров, работ и услуг для обеспечения государственных (муниципальных) нужд</t>
  </si>
  <si>
    <t>Комплексы процессных мероприятий</t>
  </si>
  <si>
    <t>Комплекс процессных мероприятий по обеспечению безопасности дорожного движения в рамках исполнения полномочий по решению вопросов местного значения, переданных муниципальным образованием Киреевский район согласно заключенным соглашениям за счет средств иных межбюджетных трансфертов (организация электроосвещения вдоль дорог)</t>
  </si>
  <si>
    <t>Комплекс процессных мероприятий, направленные на улучшение системы водоснабжения населенных пунктов муниципального образования Красноярское Киреевского района</t>
  </si>
  <si>
    <t>Расходы на улучшение системы водоснабжения населенных пунктов, осуществляемые за счет средств муниципального образования</t>
  </si>
  <si>
    <t>Иные закупки товаров, работ и услуг для государственных (муниципальных) нужд</t>
  </si>
  <si>
    <t xml:space="preserve">Комплекс процессных мероприятий по организации уличного освещения на территории муниципального образования Красноярское Киреевского района </t>
  </si>
  <si>
    <t>Расходы на ремонт уличного освещения</t>
  </si>
  <si>
    <t>Итого:</t>
  </si>
  <si>
    <t>84 0 00 00000</t>
  </si>
  <si>
    <t>84 4 00 00000</t>
  </si>
  <si>
    <t>84 4 01 00000</t>
  </si>
  <si>
    <t>84 4 01 20480</t>
  </si>
  <si>
    <t>01 0 00 00000</t>
  </si>
  <si>
    <t>01 4 00 00000</t>
  </si>
  <si>
    <t>01 4 02 00000</t>
  </si>
  <si>
    <t>86 0  00 00000</t>
  </si>
  <si>
    <t>81 0 00 00000</t>
  </si>
  <si>
    <t>81 4 00 00000</t>
  </si>
  <si>
    <t>81 4 00 20370</t>
  </si>
  <si>
    <t>х</t>
  </si>
  <si>
    <t>03</t>
  </si>
  <si>
    <t>04</t>
  </si>
  <si>
    <t>05</t>
  </si>
  <si>
    <t>09</t>
  </si>
  <si>
    <t>02</t>
  </si>
  <si>
    <t>Расходы на содержание автомобильных дорог местного значения в рамках исполнения полномочий по
решению вопросов местного значения, переданных  
муниципальным образованием Киреевский район согласно заключенным соглашениям за счет средств иных межбюджетных трансфертов</t>
  </si>
  <si>
    <t>Мероприятия по содержанию автомобильных дорог и сооружений на них по Подпрограмме "Паспортизация автомобильных дорог общего пользования местного значения на территории
 муниципального образования Красноярское Киреевского района"</t>
  </si>
  <si>
    <t>01 4 02 20320</t>
  </si>
  <si>
    <t>Муниципальная программа «Энергосбережение и энергоэффективность в муниципальном образовании Красноярское Киреевского района»</t>
  </si>
  <si>
    <t>Муниципальная программа  "Комплексное развитие систем коммунальной инфраструктуры муниципального образования Красноярское Киреевского района"</t>
  </si>
  <si>
    <t>Комплекс процессных мероприятий "Содержание автомобильных дорог общего пользования местного значения на территории муниципального 
образования Красноярское
 Киреевского района"</t>
  </si>
  <si>
    <t>Муниципальная программа "Развитие автомобильных дорог общего пользования местного значения на территории муниципального образования Красноярское Киреевского района»</t>
  </si>
  <si>
    <t>Муниципальная  программа "Обеспечение пожарной безопасности на территории муниципального образования Красноярское Киреевского района"</t>
  </si>
  <si>
    <t>% исполнения к году</t>
  </si>
  <si>
    <t xml:space="preserve">  86 4  00 00000</t>
  </si>
  <si>
    <t>Начальник сектора экономики и финансов                                                              О.В. Андреева</t>
  </si>
  <si>
    <t xml:space="preserve">Приложение №4                                                                                                                   к Решению Собрания депутатов 
муниципального образования 
Красноярское Киреевского района 
от  ___.___.2025 г. №_____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</si>
  <si>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Расходы бюджета муниципального образования Красноярское  Киреевского района на реализацию муниципальных программ за 2024 год</t>
  </si>
  <si>
    <t>Утвержденный план на 2024 год</t>
  </si>
  <si>
    <t>Исполнено             за 2024 год</t>
  </si>
  <si>
    <t>86 4 00 80462</t>
  </si>
  <si>
    <t>01 4 03 20461</t>
  </si>
  <si>
    <t>01 4 02 20461</t>
  </si>
  <si>
    <t>Расходы дорожной деятельности за счет средств МО Красноярское Киреевского района</t>
  </si>
  <si>
    <t>01 4 03 20320</t>
  </si>
  <si>
    <t>Осуществление полномочий в сфере дорожного хозяйства по заключенным соглашениям, переданных из бюджета муниципального района в бюджеты сельских поселений</t>
  </si>
  <si>
    <t>Комплекс процессных мероприятий "Капитальный ремонт автомобильных дорог общего пользования местного значения на территории муниципального образования Красноярское Киреевского района»</t>
  </si>
  <si>
    <t>Расходы на ремонт автомобильных дорог местного значения в рамках исполнения полномочий по решению вопросов местного значения, переданных муниципальным образованием Киреевский район согласно заключенным соглашениям за счет средств иных межбюджетных трансфертов</t>
  </si>
  <si>
    <t>01 4 01 20461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</si>
</sst>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2"/>
      <color theme="1"/>
      <name val="PT Astra Serif"/>
      <family val="1"/>
      <charset val="204"/>
    </font>
    <font>
      <b/>
      <sz val="13"/>
      <color theme="1"/>
      <name val="PT Astra Serif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PT Astra Serif"/>
      <family val="1"/>
      <charset val="204"/>
    </font>
    <font>
      <b/>
      <sz val="13"/>
      <color rgb="FF000000"/>
      <name val="PT Astra Serif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62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0" fillId="0" borderId="12" xfId="0" applyBorder="1" applyAlignment="1">
      <alignment horizontal="right"/>
    </xf>
    <xf numFmtId="0" fontId="0" fillId="0" borderId="0" xfId="0" applyBorder="1" applyAlignment="1">
      <alignment horizontal="right"/>
    </xf>
    <xf numFmtId="0" fontId="2" fillId="2" borderId="10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horizontal="justify" vertical="center" wrapText="1"/>
    </xf>
    <xf numFmtId="0" fontId="6" fillId="2" borderId="9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justify" vertical="center" wrapText="1"/>
    </xf>
    <xf numFmtId="0" fontId="7" fillId="2" borderId="1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vertical="center" wrapText="1"/>
    </xf>
    <xf numFmtId="2" fontId="9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0" fontId="6" fillId="2" borderId="9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 shrinkToFit="1"/>
    </xf>
    <xf numFmtId="0" fontId="2" fillId="2" borderId="6" xfId="0" applyFont="1" applyFill="1" applyBorder="1"/>
    <xf numFmtId="49" fontId="2" fillId="2" borderId="6" xfId="0" applyNumberFormat="1" applyFont="1" applyFill="1" applyBorder="1" applyAlignment="1">
      <alignment horizontal="center" vertical="center"/>
    </xf>
    <xf numFmtId="2" fontId="2" fillId="2" borderId="6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wrapText="1"/>
    </xf>
    <xf numFmtId="0" fontId="6" fillId="2" borderId="11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horizontal="justify" vertical="center" wrapText="1"/>
    </xf>
    <xf numFmtId="0" fontId="6" fillId="2" borderId="11" xfId="0" applyFont="1" applyFill="1" applyBorder="1" applyAlignment="1">
      <alignment horizontal="justify"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2" fontId="2" fillId="2" borderId="14" xfId="0" applyNumberFormat="1" applyFont="1" applyFill="1" applyBorder="1" applyAlignment="1">
      <alignment horizontal="center" vertical="center" wrapText="1"/>
    </xf>
    <xf numFmtId="2" fontId="7" fillId="2" borderId="13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wrapText="1"/>
    </xf>
    <xf numFmtId="49" fontId="2" fillId="2" borderId="0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6" fillId="2" borderId="0" xfId="0" applyNumberFormat="1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horizontal="center" vertical="center" wrapText="1"/>
    </xf>
    <xf numFmtId="2" fontId="9" fillId="2" borderId="16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2" fontId="6" fillId="2" borderId="6" xfId="0" applyNumberFormat="1" applyFont="1" applyFill="1" applyBorder="1" applyAlignment="1">
      <alignment horizontal="center" vertical="center" wrapText="1"/>
    </xf>
    <xf numFmtId="2" fontId="9" fillId="2" borderId="6" xfId="0" applyNumberFormat="1" applyFont="1" applyFill="1" applyBorder="1" applyAlignment="1">
      <alignment horizontal="center" vertical="center"/>
    </xf>
    <xf numFmtId="0" fontId="2" fillId="0" borderId="0" xfId="0" applyFont="1" applyAlignment="1"/>
    <xf numFmtId="0" fontId="1" fillId="0" borderId="0" xfId="0" applyFont="1" applyBorder="1" applyAlignment="1">
      <alignment horizontal="right" vertical="distributed" wrapText="1"/>
    </xf>
    <xf numFmtId="0" fontId="1" fillId="0" borderId="0" xfId="0" applyFont="1" applyBorder="1" applyAlignment="1">
      <alignment horizontal="right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5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1"/>
  <sheetViews>
    <sheetView tabSelected="1" topLeftCell="A13" zoomScale="85" zoomScaleNormal="85" workbookViewId="0">
      <selection activeCell="A16" sqref="A16:H16"/>
    </sheetView>
  </sheetViews>
  <sheetFormatPr defaultRowHeight="15" x14ac:dyDescent="0.25"/>
  <cols>
    <col min="1" max="1" width="42.140625" customWidth="1"/>
    <col min="2" max="2" width="13.5703125" customWidth="1"/>
    <col min="3" max="3" width="6.85546875" customWidth="1"/>
    <col min="4" max="4" width="6.140625" customWidth="1"/>
    <col min="5" max="5" width="8.42578125" customWidth="1"/>
    <col min="6" max="6" width="13.85546875" customWidth="1"/>
    <col min="7" max="7" width="13.7109375" customWidth="1"/>
    <col min="8" max="8" width="16.140625" customWidth="1"/>
  </cols>
  <sheetData>
    <row r="1" spans="1:8" ht="15" customHeight="1" x14ac:dyDescent="0.25">
      <c r="D1" s="52" t="s">
        <v>46</v>
      </c>
      <c r="E1" s="53"/>
      <c r="F1" s="53"/>
      <c r="G1" s="53"/>
      <c r="H1" s="53"/>
    </row>
    <row r="2" spans="1:8" ht="68.25" customHeight="1" x14ac:dyDescent="0.25">
      <c r="D2" s="53"/>
      <c r="E2" s="53"/>
      <c r="F2" s="53"/>
      <c r="G2" s="53"/>
      <c r="H2" s="53"/>
    </row>
    <row r="3" spans="1:8" ht="3" hidden="1" customHeight="1" x14ac:dyDescent="0.25">
      <c r="D3" s="13"/>
      <c r="E3" s="13"/>
      <c r="F3" s="12"/>
      <c r="G3" s="12"/>
      <c r="H3" s="12"/>
    </row>
    <row r="4" spans="1:8" ht="63.75" customHeight="1" x14ac:dyDescent="0.25">
      <c r="A4" s="60" t="s">
        <v>47</v>
      </c>
      <c r="B4" s="61"/>
      <c r="C4" s="61"/>
      <c r="D4" s="61"/>
      <c r="E4" s="61"/>
      <c r="F4" s="61"/>
      <c r="G4" s="61"/>
      <c r="H4" s="61"/>
    </row>
    <row r="5" spans="1:8" ht="15" customHeight="1" x14ac:dyDescent="0.25">
      <c r="A5" s="56" t="s">
        <v>0</v>
      </c>
      <c r="B5" s="58" t="s">
        <v>1</v>
      </c>
      <c r="C5" s="58" t="s">
        <v>3</v>
      </c>
      <c r="D5" s="58" t="s">
        <v>4</v>
      </c>
      <c r="E5" s="58" t="s">
        <v>5</v>
      </c>
      <c r="F5" s="54" t="s">
        <v>2</v>
      </c>
      <c r="G5" s="54"/>
      <c r="H5" s="55"/>
    </row>
    <row r="6" spans="1:8" ht="119.25" customHeight="1" x14ac:dyDescent="0.25">
      <c r="A6" s="57"/>
      <c r="B6" s="59"/>
      <c r="C6" s="59"/>
      <c r="D6" s="59"/>
      <c r="E6" s="59"/>
      <c r="F6" s="3" t="s">
        <v>48</v>
      </c>
      <c r="G6" s="3" t="s">
        <v>49</v>
      </c>
      <c r="H6" s="3" t="s">
        <v>43</v>
      </c>
    </row>
    <row r="7" spans="1:8" ht="15.75" x14ac:dyDescent="0.25">
      <c r="A7" s="1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4">
        <v>8</v>
      </c>
    </row>
    <row r="8" spans="1:8" ht="95.25" customHeight="1" x14ac:dyDescent="0.25">
      <c r="A8" s="14" t="s">
        <v>42</v>
      </c>
      <c r="B8" s="5" t="s">
        <v>18</v>
      </c>
      <c r="C8" s="5"/>
      <c r="D8" s="6" t="s">
        <v>30</v>
      </c>
      <c r="E8" s="6">
        <v>10</v>
      </c>
      <c r="F8" s="7">
        <f t="shared" ref="F8:G11" si="0">F9</f>
        <v>30000</v>
      </c>
      <c r="G8" s="7">
        <f t="shared" si="0"/>
        <v>29935.74</v>
      </c>
      <c r="H8" s="7">
        <f t="shared" ref="H8:H12" si="1">G8/F8*100</f>
        <v>99.785800000000009</v>
      </c>
    </row>
    <row r="9" spans="1:8" ht="81" customHeight="1" x14ac:dyDescent="0.25">
      <c r="A9" s="14" t="s">
        <v>6</v>
      </c>
      <c r="B9" s="8" t="s">
        <v>19</v>
      </c>
      <c r="C9" s="8"/>
      <c r="D9" s="9" t="s">
        <v>30</v>
      </c>
      <c r="E9" s="9">
        <v>10</v>
      </c>
      <c r="F9" s="10">
        <f t="shared" si="0"/>
        <v>30000</v>
      </c>
      <c r="G9" s="10">
        <f t="shared" si="0"/>
        <v>29935.74</v>
      </c>
      <c r="H9" s="10">
        <f t="shared" si="1"/>
        <v>99.785800000000009</v>
      </c>
    </row>
    <row r="10" spans="1:8" ht="47.25" customHeight="1" x14ac:dyDescent="0.25">
      <c r="A10" s="15" t="s">
        <v>7</v>
      </c>
      <c r="B10" s="8" t="s">
        <v>20</v>
      </c>
      <c r="C10" s="8"/>
      <c r="D10" s="9" t="s">
        <v>30</v>
      </c>
      <c r="E10" s="9">
        <v>10</v>
      </c>
      <c r="F10" s="10">
        <f t="shared" si="0"/>
        <v>30000</v>
      </c>
      <c r="G10" s="10">
        <f t="shared" si="0"/>
        <v>29935.74</v>
      </c>
      <c r="H10" s="10">
        <f t="shared" si="1"/>
        <v>99.785800000000009</v>
      </c>
    </row>
    <row r="11" spans="1:8" ht="33" x14ac:dyDescent="0.25">
      <c r="A11" s="16" t="s">
        <v>8</v>
      </c>
      <c r="B11" s="17" t="s">
        <v>21</v>
      </c>
      <c r="C11" s="17">
        <v>200</v>
      </c>
      <c r="D11" s="18" t="s">
        <v>30</v>
      </c>
      <c r="E11" s="18">
        <v>10</v>
      </c>
      <c r="F11" s="19">
        <f t="shared" si="0"/>
        <v>30000</v>
      </c>
      <c r="G11" s="19">
        <f t="shared" si="0"/>
        <v>29935.74</v>
      </c>
      <c r="H11" s="19">
        <f t="shared" si="1"/>
        <v>99.785800000000009</v>
      </c>
    </row>
    <row r="12" spans="1:8" ht="49.5" x14ac:dyDescent="0.25">
      <c r="A12" s="20" t="s">
        <v>9</v>
      </c>
      <c r="B12" s="17" t="s">
        <v>21</v>
      </c>
      <c r="C12" s="17">
        <v>240</v>
      </c>
      <c r="D12" s="18" t="s">
        <v>30</v>
      </c>
      <c r="E12" s="18">
        <v>10</v>
      </c>
      <c r="F12" s="19">
        <v>30000</v>
      </c>
      <c r="G12" s="19">
        <v>29935.74</v>
      </c>
      <c r="H12" s="19">
        <f t="shared" si="1"/>
        <v>99.785800000000009</v>
      </c>
    </row>
    <row r="13" spans="1:8" ht="115.5" x14ac:dyDescent="0.25">
      <c r="A13" s="21" t="s">
        <v>41</v>
      </c>
      <c r="B13" s="8" t="s">
        <v>22</v>
      </c>
      <c r="C13" s="22"/>
      <c r="D13" s="9" t="s">
        <v>31</v>
      </c>
      <c r="E13" s="9" t="s">
        <v>33</v>
      </c>
      <c r="F13" s="10">
        <f>F14</f>
        <v>4916500</v>
      </c>
      <c r="G13" s="10">
        <f>G14</f>
        <v>4721017.0199999996</v>
      </c>
      <c r="H13" s="23">
        <f>H14</f>
        <v>96.023940201362748</v>
      </c>
    </row>
    <row r="14" spans="1:8" ht="33" x14ac:dyDescent="0.25">
      <c r="A14" s="14" t="s">
        <v>10</v>
      </c>
      <c r="B14" s="8" t="s">
        <v>23</v>
      </c>
      <c r="C14" s="8"/>
      <c r="D14" s="9" t="s">
        <v>31</v>
      </c>
      <c r="E14" s="9" t="s">
        <v>33</v>
      </c>
      <c r="F14" s="10">
        <f>F15+F18+F23</f>
        <v>4916500</v>
      </c>
      <c r="G14" s="10">
        <f>G15+G18+G23</f>
        <v>4721017.0199999996</v>
      </c>
      <c r="H14" s="23">
        <f>G14/F14*100</f>
        <v>96.023940201362748</v>
      </c>
    </row>
    <row r="15" spans="1:8" ht="129" customHeight="1" x14ac:dyDescent="0.25">
      <c r="A15" s="14" t="s">
        <v>56</v>
      </c>
      <c r="B15" s="8" t="s">
        <v>58</v>
      </c>
      <c r="C15" s="8"/>
      <c r="D15" s="9" t="s">
        <v>31</v>
      </c>
      <c r="E15" s="9" t="s">
        <v>33</v>
      </c>
      <c r="F15" s="10">
        <f>F16</f>
        <v>473535.57</v>
      </c>
      <c r="G15" s="10">
        <f>G16</f>
        <v>473535.57</v>
      </c>
      <c r="H15" s="23">
        <f>G15/F15*100</f>
        <v>100</v>
      </c>
    </row>
    <row r="16" spans="1:8" ht="157.5" customHeight="1" x14ac:dyDescent="0.25">
      <c r="A16" s="24" t="s">
        <v>57</v>
      </c>
      <c r="B16" s="17" t="s">
        <v>58</v>
      </c>
      <c r="C16" s="8"/>
      <c r="D16" s="18" t="s">
        <v>31</v>
      </c>
      <c r="E16" s="18" t="s">
        <v>33</v>
      </c>
      <c r="F16" s="19">
        <f>F17</f>
        <v>473535.57</v>
      </c>
      <c r="G16" s="19">
        <f>G17</f>
        <v>473535.57</v>
      </c>
      <c r="H16" s="25">
        <f>G16/F16*100</f>
        <v>100</v>
      </c>
    </row>
    <row r="17" spans="1:8" ht="65.25" customHeight="1" x14ac:dyDescent="0.25">
      <c r="A17" s="24" t="s">
        <v>9</v>
      </c>
      <c r="B17" s="17" t="s">
        <v>58</v>
      </c>
      <c r="C17" s="8"/>
      <c r="D17" s="18" t="s">
        <v>31</v>
      </c>
      <c r="E17" s="18" t="s">
        <v>33</v>
      </c>
      <c r="F17" s="19">
        <v>473535.57</v>
      </c>
      <c r="G17" s="19">
        <v>473535.57</v>
      </c>
      <c r="H17" s="25">
        <f>G17/F17*100</f>
        <v>100</v>
      </c>
    </row>
    <row r="18" spans="1:8" ht="198" x14ac:dyDescent="0.25">
      <c r="A18" s="14" t="s">
        <v>11</v>
      </c>
      <c r="B18" s="8" t="s">
        <v>51</v>
      </c>
      <c r="C18" s="26"/>
      <c r="D18" s="9" t="s">
        <v>31</v>
      </c>
      <c r="E18" s="9" t="s">
        <v>33</v>
      </c>
      <c r="F18" s="10">
        <f>F19+F21</f>
        <v>1094790.98</v>
      </c>
      <c r="G18" s="10">
        <f>G19+G21</f>
        <v>1046640.68</v>
      </c>
      <c r="H18" s="23">
        <f>G18/F18*100</f>
        <v>95.601872788539055</v>
      </c>
    </row>
    <row r="19" spans="1:8" ht="99" x14ac:dyDescent="0.25">
      <c r="A19" s="27" t="s">
        <v>55</v>
      </c>
      <c r="B19" s="17" t="s">
        <v>51</v>
      </c>
      <c r="C19" s="17"/>
      <c r="D19" s="18" t="s">
        <v>31</v>
      </c>
      <c r="E19" s="18" t="s">
        <v>33</v>
      </c>
      <c r="F19" s="19">
        <f t="shared" ref="F19:H19" si="2">F20</f>
        <v>894790.98</v>
      </c>
      <c r="G19" s="19">
        <f t="shared" si="2"/>
        <v>846640.68</v>
      </c>
      <c r="H19" s="25">
        <f t="shared" si="2"/>
        <v>94.618821481638108</v>
      </c>
    </row>
    <row r="20" spans="1:8" ht="49.5" x14ac:dyDescent="0.25">
      <c r="A20" s="24" t="s">
        <v>9</v>
      </c>
      <c r="B20" s="17" t="s">
        <v>51</v>
      </c>
      <c r="C20" s="17">
        <v>240</v>
      </c>
      <c r="D20" s="18" t="s">
        <v>31</v>
      </c>
      <c r="E20" s="18" t="s">
        <v>33</v>
      </c>
      <c r="F20" s="19">
        <v>894790.98</v>
      </c>
      <c r="G20" s="19">
        <v>846640.68</v>
      </c>
      <c r="H20" s="25">
        <f>G20/F20*100</f>
        <v>94.618821481638108</v>
      </c>
    </row>
    <row r="21" spans="1:8" ht="49.5" x14ac:dyDescent="0.25">
      <c r="A21" s="24" t="s">
        <v>53</v>
      </c>
      <c r="B21" s="17" t="s">
        <v>54</v>
      </c>
      <c r="C21" s="17"/>
      <c r="D21" s="18" t="s">
        <v>31</v>
      </c>
      <c r="E21" s="18" t="s">
        <v>33</v>
      </c>
      <c r="F21" s="49">
        <f>F22</f>
        <v>200000</v>
      </c>
      <c r="G21" s="49">
        <f>G22</f>
        <v>200000</v>
      </c>
      <c r="H21" s="50">
        <f>G21/F21*100</f>
        <v>100</v>
      </c>
    </row>
    <row r="22" spans="1:8" ht="49.5" x14ac:dyDescent="0.25">
      <c r="A22" s="24" t="s">
        <v>9</v>
      </c>
      <c r="B22" s="17" t="s">
        <v>54</v>
      </c>
      <c r="C22" s="17">
        <v>240</v>
      </c>
      <c r="D22" s="18" t="s">
        <v>31</v>
      </c>
      <c r="E22" s="18" t="s">
        <v>33</v>
      </c>
      <c r="F22" s="49">
        <v>200000</v>
      </c>
      <c r="G22" s="49">
        <v>200000</v>
      </c>
      <c r="H22" s="50">
        <f>G22/F22*100</f>
        <v>100</v>
      </c>
    </row>
    <row r="23" spans="1:8" ht="125.25" customHeight="1" x14ac:dyDescent="0.25">
      <c r="A23" s="28" t="s">
        <v>40</v>
      </c>
      <c r="B23" s="8" t="s">
        <v>24</v>
      </c>
      <c r="C23" s="29"/>
      <c r="D23" s="30" t="s">
        <v>31</v>
      </c>
      <c r="E23" s="30" t="s">
        <v>33</v>
      </c>
      <c r="F23" s="31">
        <f>F24+F26</f>
        <v>3348173.45</v>
      </c>
      <c r="G23" s="31">
        <f>G24+G26</f>
        <v>3200840.77</v>
      </c>
      <c r="H23" s="31">
        <f>G23/F23*100</f>
        <v>95.599610289006975</v>
      </c>
    </row>
    <row r="24" spans="1:8" ht="182.25" customHeight="1" x14ac:dyDescent="0.25">
      <c r="A24" s="32" t="s">
        <v>35</v>
      </c>
      <c r="B24" s="17" t="s">
        <v>52</v>
      </c>
      <c r="C24" s="26"/>
      <c r="D24" s="18" t="s">
        <v>31</v>
      </c>
      <c r="E24" s="18" t="s">
        <v>33</v>
      </c>
      <c r="F24" s="19">
        <f t="shared" ref="F24:H24" si="3">F25</f>
        <v>3211673.45</v>
      </c>
      <c r="G24" s="19">
        <f t="shared" si="3"/>
        <v>3095348.44</v>
      </c>
      <c r="H24" s="19">
        <f t="shared" si="3"/>
        <v>96.378056118999268</v>
      </c>
    </row>
    <row r="25" spans="1:8" ht="49.5" x14ac:dyDescent="0.25">
      <c r="A25" s="33" t="s">
        <v>9</v>
      </c>
      <c r="B25" s="17" t="s">
        <v>52</v>
      </c>
      <c r="C25" s="17">
        <v>240</v>
      </c>
      <c r="D25" s="18" t="s">
        <v>31</v>
      </c>
      <c r="E25" s="18" t="s">
        <v>33</v>
      </c>
      <c r="F25" s="19">
        <v>3211673.45</v>
      </c>
      <c r="G25" s="19">
        <v>3095348.44</v>
      </c>
      <c r="H25" s="19">
        <f t="shared" ref="H25:H31" si="4">G25/F25*100</f>
        <v>96.378056118999268</v>
      </c>
    </row>
    <row r="26" spans="1:8" ht="132" x14ac:dyDescent="0.25">
      <c r="A26" s="33" t="s">
        <v>36</v>
      </c>
      <c r="B26" s="17" t="s">
        <v>37</v>
      </c>
      <c r="C26" s="17"/>
      <c r="D26" s="18" t="s">
        <v>31</v>
      </c>
      <c r="E26" s="18" t="s">
        <v>33</v>
      </c>
      <c r="F26" s="19">
        <f>F27</f>
        <v>136500</v>
      </c>
      <c r="G26" s="19">
        <f>G27</f>
        <v>105492.33</v>
      </c>
      <c r="H26" s="19">
        <f t="shared" si="4"/>
        <v>77.283758241758235</v>
      </c>
    </row>
    <row r="27" spans="1:8" ht="49.5" x14ac:dyDescent="0.25">
      <c r="A27" s="33" t="s">
        <v>9</v>
      </c>
      <c r="B27" s="17" t="s">
        <v>37</v>
      </c>
      <c r="C27" s="17">
        <v>240</v>
      </c>
      <c r="D27" s="18" t="s">
        <v>31</v>
      </c>
      <c r="E27" s="18" t="s">
        <v>33</v>
      </c>
      <c r="F27" s="19">
        <v>136500</v>
      </c>
      <c r="G27" s="19">
        <v>105492.33</v>
      </c>
      <c r="H27" s="19">
        <f t="shared" si="4"/>
        <v>77.283758241758235</v>
      </c>
    </row>
    <row r="28" spans="1:8" ht="96.75" customHeight="1" x14ac:dyDescent="0.25">
      <c r="A28" s="34" t="s">
        <v>39</v>
      </c>
      <c r="B28" s="8" t="s">
        <v>25</v>
      </c>
      <c r="C28" s="26"/>
      <c r="D28" s="9" t="s">
        <v>32</v>
      </c>
      <c r="E28" s="9" t="s">
        <v>34</v>
      </c>
      <c r="F28" s="10">
        <f t="shared" ref="F28:G30" si="5">F29</f>
        <v>1384000</v>
      </c>
      <c r="G28" s="10">
        <f t="shared" si="5"/>
        <v>1380801.12</v>
      </c>
      <c r="H28" s="23">
        <f t="shared" si="4"/>
        <v>99.768867052023126</v>
      </c>
    </row>
    <row r="29" spans="1:8" ht="116.25" customHeight="1" x14ac:dyDescent="0.25">
      <c r="A29" s="34" t="s">
        <v>12</v>
      </c>
      <c r="B29" s="8" t="s">
        <v>44</v>
      </c>
      <c r="C29" s="26"/>
      <c r="D29" s="9" t="s">
        <v>32</v>
      </c>
      <c r="E29" s="9" t="s">
        <v>34</v>
      </c>
      <c r="F29" s="10">
        <f>F30</f>
        <v>1384000</v>
      </c>
      <c r="G29" s="10">
        <f>G30</f>
        <v>1380801.12</v>
      </c>
      <c r="H29" s="23">
        <f t="shared" si="4"/>
        <v>99.768867052023126</v>
      </c>
    </row>
    <row r="30" spans="1:8" ht="81" customHeight="1" x14ac:dyDescent="0.25">
      <c r="A30" s="35" t="s">
        <v>13</v>
      </c>
      <c r="B30" s="17" t="s">
        <v>50</v>
      </c>
      <c r="C30" s="26"/>
      <c r="D30" s="18" t="s">
        <v>32</v>
      </c>
      <c r="E30" s="18" t="s">
        <v>34</v>
      </c>
      <c r="F30" s="19">
        <f t="shared" si="5"/>
        <v>1384000</v>
      </c>
      <c r="G30" s="19">
        <f>G31</f>
        <v>1380801.12</v>
      </c>
      <c r="H30" s="25">
        <f t="shared" si="4"/>
        <v>99.768867052023126</v>
      </c>
    </row>
    <row r="31" spans="1:8" ht="49.5" x14ac:dyDescent="0.25">
      <c r="A31" s="35" t="s">
        <v>14</v>
      </c>
      <c r="B31" s="17" t="s">
        <v>50</v>
      </c>
      <c r="C31" s="17">
        <v>240</v>
      </c>
      <c r="D31" s="18" t="s">
        <v>32</v>
      </c>
      <c r="E31" s="18" t="s">
        <v>34</v>
      </c>
      <c r="F31" s="19">
        <v>1384000</v>
      </c>
      <c r="G31" s="19">
        <v>1380801.12</v>
      </c>
      <c r="H31" s="25">
        <f t="shared" si="4"/>
        <v>99.768867052023126</v>
      </c>
    </row>
    <row r="32" spans="1:8" ht="96.75" customHeight="1" x14ac:dyDescent="0.25">
      <c r="A32" s="36" t="s">
        <v>38</v>
      </c>
      <c r="B32" s="37" t="s">
        <v>26</v>
      </c>
      <c r="C32" s="26"/>
      <c r="D32" s="9" t="s">
        <v>32</v>
      </c>
      <c r="E32" s="9" t="s">
        <v>30</v>
      </c>
      <c r="F32" s="38">
        <f t="shared" ref="F32:H34" si="6">F33</f>
        <v>30000</v>
      </c>
      <c r="G32" s="10">
        <f t="shared" si="6"/>
        <v>30000</v>
      </c>
      <c r="H32" s="39">
        <f t="shared" si="6"/>
        <v>100</v>
      </c>
    </row>
    <row r="33" spans="1:8" ht="99" x14ac:dyDescent="0.25">
      <c r="A33" s="36" t="s">
        <v>15</v>
      </c>
      <c r="B33" s="8" t="s">
        <v>27</v>
      </c>
      <c r="C33" s="40"/>
      <c r="D33" s="9" t="s">
        <v>32</v>
      </c>
      <c r="E33" s="41" t="s">
        <v>30</v>
      </c>
      <c r="F33" s="10">
        <f t="shared" si="6"/>
        <v>30000</v>
      </c>
      <c r="G33" s="10">
        <f t="shared" si="6"/>
        <v>30000</v>
      </c>
      <c r="H33" s="42">
        <f t="shared" si="6"/>
        <v>100</v>
      </c>
    </row>
    <row r="34" spans="1:8" ht="33" x14ac:dyDescent="0.25">
      <c r="A34" s="33" t="s">
        <v>16</v>
      </c>
      <c r="B34" s="17" t="s">
        <v>28</v>
      </c>
      <c r="C34" s="26"/>
      <c r="D34" s="18" t="s">
        <v>32</v>
      </c>
      <c r="E34" s="18" t="s">
        <v>30</v>
      </c>
      <c r="F34" s="43">
        <f t="shared" si="6"/>
        <v>30000</v>
      </c>
      <c r="G34" s="19">
        <f t="shared" si="6"/>
        <v>30000</v>
      </c>
      <c r="H34" s="44">
        <f t="shared" si="6"/>
        <v>100</v>
      </c>
    </row>
    <row r="35" spans="1:8" ht="49.5" x14ac:dyDescent="0.25">
      <c r="A35" s="33" t="s">
        <v>14</v>
      </c>
      <c r="B35" s="45" t="s">
        <v>28</v>
      </c>
      <c r="C35" s="17">
        <v>240</v>
      </c>
      <c r="D35" s="18" t="s">
        <v>32</v>
      </c>
      <c r="E35" s="46" t="s">
        <v>30</v>
      </c>
      <c r="F35" s="19">
        <v>30000</v>
      </c>
      <c r="G35" s="19">
        <v>30000</v>
      </c>
      <c r="H35" s="47">
        <f>G35/F35*100</f>
        <v>100</v>
      </c>
    </row>
    <row r="36" spans="1:8" ht="16.5" x14ac:dyDescent="0.25">
      <c r="A36" s="48" t="s">
        <v>17</v>
      </c>
      <c r="B36" s="48" t="s">
        <v>29</v>
      </c>
      <c r="C36" s="48" t="s">
        <v>29</v>
      </c>
      <c r="D36" s="48" t="s">
        <v>29</v>
      </c>
      <c r="E36" s="48" t="s">
        <v>29</v>
      </c>
      <c r="F36" s="23">
        <f>F8+F13+F28+F32</f>
        <v>6360500</v>
      </c>
      <c r="G36" s="23">
        <f>G8+G13+G28+G32</f>
        <v>6161753.8799999999</v>
      </c>
      <c r="H36" s="23">
        <f>G36/F36*100</f>
        <v>96.875306658281573</v>
      </c>
    </row>
    <row r="37" spans="1:8" x14ac:dyDescent="0.25">
      <c r="A37" s="11"/>
      <c r="B37" s="11"/>
      <c r="C37" s="11"/>
      <c r="D37" s="11"/>
      <c r="E37" s="11"/>
      <c r="F37" s="11"/>
      <c r="G37" s="11"/>
      <c r="H37" s="11"/>
    </row>
    <row r="38" spans="1:8" x14ac:dyDescent="0.25">
      <c r="A38" s="11"/>
      <c r="B38" s="11"/>
      <c r="C38" s="11"/>
      <c r="D38" s="11"/>
      <c r="E38" s="11"/>
      <c r="F38" s="11"/>
      <c r="G38" s="11"/>
      <c r="H38" s="11"/>
    </row>
    <row r="41" spans="1:8" ht="16.5" x14ac:dyDescent="0.25">
      <c r="A41" s="51" t="s">
        <v>45</v>
      </c>
      <c r="B41" s="51"/>
      <c r="C41" s="51"/>
      <c r="D41" s="51"/>
      <c r="E41" s="51"/>
      <c r="F41" s="51"/>
      <c r="G41" s="51"/>
      <c r="H41" s="51"/>
    </row>
  </sheetData>
  <mergeCells count="9">
    <mergeCell ref="A41:H41"/>
    <mergeCell ref="D1:H2"/>
    <mergeCell ref="F5:H5"/>
    <mergeCell ref="A5:A6"/>
    <mergeCell ref="B5:B6"/>
    <mergeCell ref="C5:C6"/>
    <mergeCell ref="D5:D6"/>
    <mergeCell ref="E5:E6"/>
    <mergeCell ref="A4:H4"/>
  </mergeCells>
  <pageMargins left="0.82677165354330717" right="0.62992125984251968" top="0.74803149606299213" bottom="0.74803149606299213" header="0.31496062992125984" footer="0.31496062992125984"/>
  <pageSetup paperSize="9" scale="70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2025-06-02T13:27:58Z</dcterms:modified>
</cp:coreProperties>
</file>