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39" i="1" l="1"/>
  <c r="J139" i="1"/>
  <c r="H139" i="1"/>
  <c r="H142" i="1"/>
  <c r="I146" i="1"/>
  <c r="J146" i="1"/>
  <c r="I147" i="1"/>
  <c r="J147" i="1"/>
  <c r="H146" i="1"/>
  <c r="H147" i="1"/>
  <c r="I145" i="1"/>
  <c r="J145" i="1"/>
  <c r="H145" i="1"/>
  <c r="H165" i="1" l="1"/>
  <c r="I167" i="1"/>
  <c r="J167" i="1"/>
  <c r="H167" i="1"/>
  <c r="I169" i="1"/>
  <c r="J169" i="1"/>
  <c r="H169" i="1"/>
  <c r="I172" i="1"/>
  <c r="J172" i="1"/>
  <c r="H172" i="1"/>
  <c r="I174" i="1"/>
  <c r="J174" i="1"/>
  <c r="I175" i="1"/>
  <c r="J175" i="1"/>
  <c r="I176" i="1"/>
  <c r="J176" i="1"/>
  <c r="I177" i="1"/>
  <c r="J177" i="1"/>
  <c r="I178" i="1"/>
  <c r="J178" i="1"/>
  <c r="H174" i="1"/>
  <c r="H175" i="1"/>
  <c r="H176" i="1"/>
  <c r="H177" i="1"/>
  <c r="H178" i="1"/>
  <c r="I102" i="1"/>
  <c r="I101" i="1" s="1"/>
  <c r="I100" i="1" s="1"/>
  <c r="I99" i="1" s="1"/>
  <c r="J102" i="1"/>
  <c r="J101" i="1" s="1"/>
  <c r="J100" i="1" s="1"/>
  <c r="J99" i="1" s="1"/>
  <c r="H102" i="1"/>
  <c r="H101" i="1" s="1"/>
  <c r="H100" i="1" s="1"/>
  <c r="H99" i="1" s="1"/>
  <c r="I30" i="1" l="1"/>
  <c r="I29" i="1" s="1"/>
  <c r="I28" i="1" s="1"/>
  <c r="I27" i="1" s="1"/>
  <c r="I26" i="1" s="1"/>
  <c r="J30" i="1"/>
  <c r="J29" i="1" s="1"/>
  <c r="J28" i="1" s="1"/>
  <c r="J27" i="1" s="1"/>
  <c r="J26" i="1" s="1"/>
  <c r="H30" i="1"/>
  <c r="H29" i="1" s="1"/>
  <c r="H28" i="1" s="1"/>
  <c r="H27" i="1" s="1"/>
  <c r="H26" i="1" s="1"/>
  <c r="I87" i="1" l="1"/>
  <c r="J87" i="1"/>
  <c r="H87" i="1"/>
  <c r="I112" i="1" l="1"/>
  <c r="I111" i="1" s="1"/>
  <c r="J112" i="1"/>
  <c r="J111" i="1" s="1"/>
  <c r="H112" i="1"/>
  <c r="H111" i="1" s="1"/>
  <c r="I85" i="1" l="1"/>
  <c r="J85" i="1"/>
  <c r="H85" i="1"/>
  <c r="I46" i="1" l="1"/>
  <c r="J46" i="1"/>
  <c r="I49" i="1"/>
  <c r="J49" i="1"/>
  <c r="H46" i="1"/>
  <c r="I37" i="1"/>
  <c r="I36" i="1" s="1"/>
  <c r="I35" i="1" s="1"/>
  <c r="I34" i="1" s="1"/>
  <c r="J37" i="1"/>
  <c r="J36" i="1" s="1"/>
  <c r="J35" i="1" s="1"/>
  <c r="J34" i="1" s="1"/>
  <c r="H37" i="1"/>
  <c r="H36" i="1" s="1"/>
  <c r="H35" i="1" s="1"/>
  <c r="H34" i="1" s="1"/>
  <c r="I148" i="1" l="1"/>
  <c r="J148" i="1"/>
  <c r="H148" i="1"/>
  <c r="I123" i="1"/>
  <c r="J123" i="1"/>
  <c r="H123" i="1"/>
  <c r="I106" i="1" l="1"/>
  <c r="I105" i="1" s="1"/>
  <c r="J106" i="1"/>
  <c r="J105" i="1" s="1"/>
  <c r="H106" i="1"/>
  <c r="H105" i="1" s="1"/>
  <c r="I71" i="1" l="1"/>
  <c r="I70" i="1" s="1"/>
  <c r="J71" i="1"/>
  <c r="J70" i="1" s="1"/>
  <c r="H71" i="1"/>
  <c r="H70" i="1" s="1"/>
  <c r="I69" i="1" l="1"/>
  <c r="I68" i="1" s="1"/>
  <c r="J69" i="1"/>
  <c r="J68" i="1" s="1"/>
  <c r="H69" i="1"/>
  <c r="H68" i="1" s="1"/>
  <c r="I83" i="1" l="1"/>
  <c r="I82" i="1" s="1"/>
  <c r="J83" i="1"/>
  <c r="J82" i="1" s="1"/>
  <c r="H83" i="1"/>
  <c r="H82" i="1" s="1"/>
  <c r="I18" i="1" l="1"/>
  <c r="I17" i="1" s="1"/>
  <c r="I16" i="1" s="1"/>
  <c r="I15" i="1" s="1"/>
  <c r="I13" i="1" s="1"/>
  <c r="J18" i="1"/>
  <c r="J17" i="1" s="1"/>
  <c r="J16" i="1" s="1"/>
  <c r="J15" i="1" s="1"/>
  <c r="J13" i="1" s="1"/>
  <c r="H18" i="1"/>
  <c r="H17" i="1" s="1"/>
  <c r="H16" i="1" s="1"/>
  <c r="H15" i="1" s="1"/>
  <c r="H13" i="1" s="1"/>
  <c r="I44" i="1" l="1"/>
  <c r="J44" i="1"/>
  <c r="H44" i="1"/>
  <c r="I128" i="1"/>
  <c r="I127" i="1" s="1"/>
  <c r="J128" i="1"/>
  <c r="J127" i="1" s="1"/>
  <c r="H128" i="1"/>
  <c r="H127" i="1" s="1"/>
  <c r="H110" i="1" l="1"/>
  <c r="H109" i="1" s="1"/>
  <c r="J110" i="1"/>
  <c r="J109" i="1" s="1"/>
  <c r="I110" i="1"/>
  <c r="I109" i="1" s="1"/>
  <c r="I156" i="1" l="1"/>
  <c r="J156" i="1"/>
  <c r="H156" i="1"/>
  <c r="I116" i="1" l="1"/>
  <c r="I115" i="1" s="1"/>
  <c r="J116" i="1"/>
  <c r="J115" i="1" s="1"/>
  <c r="H116" i="1"/>
  <c r="H115" i="1" s="1"/>
  <c r="I78" i="1"/>
  <c r="I77" i="1" s="1"/>
  <c r="J78" i="1"/>
  <c r="J77" i="1" s="1"/>
  <c r="H78" i="1"/>
  <c r="H77" i="1" s="1"/>
  <c r="I59" i="1"/>
  <c r="J59" i="1"/>
  <c r="H59" i="1"/>
  <c r="I56" i="1"/>
  <c r="J56" i="1"/>
  <c r="H56" i="1"/>
  <c r="I62" i="1"/>
  <c r="I61" i="1" s="1"/>
  <c r="J62" i="1"/>
  <c r="J61" i="1" s="1"/>
  <c r="H62" i="1"/>
  <c r="H61" i="1" s="1"/>
  <c r="H49" i="1" l="1"/>
  <c r="I58" i="1" l="1"/>
  <c r="J58" i="1"/>
  <c r="H58" i="1"/>
  <c r="I55" i="1"/>
  <c r="J55" i="1"/>
  <c r="H55" i="1"/>
  <c r="I54" i="1" l="1"/>
  <c r="I53" i="1" s="1"/>
  <c r="H54" i="1"/>
  <c r="H53" i="1" s="1"/>
  <c r="J54" i="1"/>
  <c r="J53" i="1" s="1"/>
  <c r="J114" i="1"/>
  <c r="J108" i="1" s="1"/>
  <c r="I114" i="1"/>
  <c r="I108" i="1" s="1"/>
  <c r="J66" i="1"/>
  <c r="J65" i="1" s="1"/>
  <c r="I66" i="1"/>
  <c r="I65" i="1" s="1"/>
  <c r="H66" i="1"/>
  <c r="H65" i="1" s="1"/>
  <c r="J42" i="1"/>
  <c r="J41" i="1" s="1"/>
  <c r="I42" i="1"/>
  <c r="I41" i="1" s="1"/>
  <c r="J158" i="1"/>
  <c r="J155" i="1" s="1"/>
  <c r="J90" i="1"/>
  <c r="J89" i="1" s="1"/>
  <c r="J81" i="1" s="1"/>
  <c r="J80" i="1" s="1"/>
  <c r="I90" i="1"/>
  <c r="I89" i="1" s="1"/>
  <c r="I81" i="1" s="1"/>
  <c r="I80" i="1" s="1"/>
  <c r="H90" i="1"/>
  <c r="H89" i="1" s="1"/>
  <c r="H81" i="1" s="1"/>
  <c r="H80" i="1" s="1"/>
  <c r="J121" i="1"/>
  <c r="J120" i="1" s="1"/>
  <c r="I121" i="1"/>
  <c r="I120" i="1" s="1"/>
  <c r="J76" i="1"/>
  <c r="J75" i="1" s="1"/>
  <c r="I76" i="1"/>
  <c r="I75" i="1" s="1"/>
  <c r="H76" i="1"/>
  <c r="H75" i="1" s="1"/>
  <c r="H74" i="1" l="1"/>
  <c r="I74" i="1"/>
  <c r="J74" i="1"/>
  <c r="I40" i="1"/>
  <c r="J40" i="1"/>
  <c r="H121" i="1"/>
  <c r="H120" i="1" s="1"/>
  <c r="J136" i="1" l="1"/>
  <c r="J135" i="1" s="1"/>
  <c r="J134" i="1" s="1"/>
  <c r="J133" i="1" s="1"/>
  <c r="J132" i="1" s="1"/>
  <c r="I136" i="1"/>
  <c r="I135" i="1" s="1"/>
  <c r="I134" i="1" s="1"/>
  <c r="I133" i="1" s="1"/>
  <c r="I132" i="1" s="1"/>
  <c r="H136" i="1"/>
  <c r="H135" i="1" s="1"/>
  <c r="H134" i="1" s="1"/>
  <c r="H133" i="1" s="1"/>
  <c r="H132" i="1" s="1"/>
  <c r="I126" i="1" l="1"/>
  <c r="I125" i="1" s="1"/>
  <c r="H126" i="1"/>
  <c r="H125" i="1" s="1"/>
  <c r="J126" i="1" l="1"/>
  <c r="J125" i="1" s="1"/>
  <c r="H170" i="1" l="1"/>
  <c r="H161" i="1"/>
  <c r="H42" i="1" l="1"/>
  <c r="H41" i="1" s="1"/>
  <c r="H40" i="1" l="1"/>
  <c r="H39" i="1" s="1"/>
  <c r="H33" i="1" s="1"/>
  <c r="I95" i="1"/>
  <c r="I94" i="1" s="1"/>
  <c r="I93" i="1" s="1"/>
  <c r="I92" i="1" s="1"/>
  <c r="I73" i="1" s="1"/>
  <c r="J95" i="1"/>
  <c r="J94" i="1" s="1"/>
  <c r="J93" i="1" s="1"/>
  <c r="J92" i="1" s="1"/>
  <c r="J73" i="1" s="1"/>
  <c r="H95" i="1"/>
  <c r="H94" i="1" s="1"/>
  <c r="H93" i="1" s="1"/>
  <c r="H92" i="1" s="1"/>
  <c r="H73" i="1" s="1"/>
  <c r="I163" i="1"/>
  <c r="J163" i="1"/>
  <c r="H163" i="1"/>
  <c r="H160" i="1" s="1"/>
  <c r="J39" i="1" l="1"/>
  <c r="J33" i="1" s="1"/>
  <c r="I39" i="1"/>
  <c r="I33" i="1" s="1"/>
  <c r="H114" i="1"/>
  <c r="H108" i="1" s="1"/>
  <c r="H119" i="1"/>
  <c r="H118" i="1" s="1"/>
  <c r="I119" i="1"/>
  <c r="I118" i="1" s="1"/>
  <c r="J119" i="1"/>
  <c r="J118" i="1" s="1"/>
  <c r="H104" i="1"/>
  <c r="H98" i="1" s="1"/>
  <c r="H97" i="1" l="1"/>
  <c r="J104" i="1"/>
  <c r="J98" i="1" s="1"/>
  <c r="I104" i="1"/>
  <c r="I98" i="1" s="1"/>
  <c r="J170" i="1"/>
  <c r="I170" i="1"/>
  <c r="H168" i="1"/>
  <c r="J161" i="1"/>
  <c r="J160" i="1" s="1"/>
  <c r="I161" i="1"/>
  <c r="I160" i="1" s="1"/>
  <c r="I158" i="1"/>
  <c r="I155" i="1" s="1"/>
  <c r="H158" i="1"/>
  <c r="J143" i="1"/>
  <c r="J142" i="1" s="1"/>
  <c r="I143" i="1"/>
  <c r="I142" i="1" s="1"/>
  <c r="H143" i="1"/>
  <c r="J64" i="1"/>
  <c r="I64" i="1"/>
  <c r="H64" i="1"/>
  <c r="J24" i="1"/>
  <c r="J23" i="1" s="1"/>
  <c r="J22" i="1" s="1"/>
  <c r="I24" i="1"/>
  <c r="I23" i="1" s="1"/>
  <c r="I22" i="1" s="1"/>
  <c r="H24" i="1"/>
  <c r="H23" i="1" s="1"/>
  <c r="H22" i="1" s="1"/>
  <c r="H21" i="1" s="1"/>
  <c r="H166" i="1" l="1"/>
  <c r="I21" i="1"/>
  <c r="I20" i="1" s="1"/>
  <c r="I12" i="1" s="1"/>
  <c r="J21" i="1"/>
  <c r="J20" i="1" s="1"/>
  <c r="J12" i="1" s="1"/>
  <c r="H20" i="1"/>
  <c r="H12" i="1" s="1"/>
  <c r="H155" i="1"/>
  <c r="J154" i="1"/>
  <c r="J153" i="1" s="1"/>
  <c r="I154" i="1"/>
  <c r="I52" i="1"/>
  <c r="I51" i="1" s="1"/>
  <c r="I32" i="1" s="1"/>
  <c r="H52" i="1"/>
  <c r="J52" i="1"/>
  <c r="J51" i="1" s="1"/>
  <c r="I97" i="1"/>
  <c r="I141" i="1"/>
  <c r="I140" i="1" s="1"/>
  <c r="J141" i="1"/>
  <c r="J140" i="1" s="1"/>
  <c r="I168" i="1"/>
  <c r="I166" i="1" s="1"/>
  <c r="I165" i="1" s="1"/>
  <c r="J168" i="1"/>
  <c r="J166" i="1" s="1"/>
  <c r="J165" i="1" s="1"/>
  <c r="H141" i="1"/>
  <c r="H140" i="1" s="1"/>
  <c r="I153" i="1" l="1"/>
  <c r="I152" i="1" s="1"/>
  <c r="I151" i="1" s="1"/>
  <c r="I150" i="1" s="1"/>
  <c r="J138" i="1"/>
  <c r="I138" i="1"/>
  <c r="H138" i="1"/>
  <c r="H154" i="1"/>
  <c r="H51" i="1"/>
  <c r="H32" i="1" s="1"/>
  <c r="J152" i="1"/>
  <c r="J97" i="1"/>
  <c r="J32" i="1" s="1"/>
  <c r="H153" i="1" l="1"/>
  <c r="H152" i="1" s="1"/>
  <c r="H151" i="1" s="1"/>
  <c r="H150" i="1" s="1"/>
  <c r="H180" i="1" s="1"/>
  <c r="I180" i="1"/>
  <c r="J151" i="1"/>
  <c r="J150" i="1" s="1"/>
  <c r="J180" i="1" s="1"/>
</calcChain>
</file>

<file path=xl/sharedStrings.xml><?xml version="1.0" encoding="utf-8"?>
<sst xmlns="http://schemas.openxmlformats.org/spreadsheetml/2006/main" count="749" uniqueCount="192">
  <si>
    <t>Наименование</t>
  </si>
  <si>
    <t>Администратор</t>
  </si>
  <si>
    <t>Раздел</t>
  </si>
  <si>
    <t>Подраздел</t>
  </si>
  <si>
    <t>Целевая статья</t>
  </si>
  <si>
    <t>Вид расхода</t>
  </si>
  <si>
    <t>Финансовое управление администрации муниципального образования Киреевский район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</si>
  <si>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</si>
  <si>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</si>
  <si>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</si>
  <si>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</si>
  <si>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</si>
  <si>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>850</t>
  </si>
  <si>
    <t xml:space="preserve">Обеспечение функционирования аппарата представительных органов </t>
  </si>
  <si>
    <t>Резервные фонды</t>
  </si>
  <si>
    <t>Непрограммные расходы</t>
  </si>
  <si>
    <t xml:space="preserve">Другие общегосударственные вопросы </t>
  </si>
  <si>
    <t>08</t>
  </si>
  <si>
    <t>Непрограммные  расходы</t>
  </si>
  <si>
    <t>Иные  межбюджетные трансферты</t>
  </si>
  <si>
    <t>Социальная политика</t>
  </si>
  <si>
    <t>Пенсионное обеспечение</t>
  </si>
  <si>
    <t>Администрация муниципального образования Киреевский район</t>
  </si>
  <si>
    <t>851</t>
  </si>
  <si>
    <t>Национальная безопасность и правоохранительная деятельность</t>
  </si>
  <si>
    <t>09</t>
  </si>
  <si>
    <t>Национальная экономика</t>
  </si>
  <si>
    <t>04</t>
  </si>
  <si>
    <t>Дорожное хозяйство</t>
  </si>
  <si>
    <t>Жилищно-коммунальное хозяйство</t>
  </si>
  <si>
    <t>05</t>
  </si>
  <si>
    <t>02</t>
  </si>
  <si>
    <t>13</t>
  </si>
  <si>
    <t>Другие вопросы в области жилищно-коммунального хозяйства</t>
  </si>
  <si>
    <t>Собрание депутатов муниципального образования город Киреевск Киреевского района</t>
  </si>
  <si>
    <t>Культура</t>
  </si>
  <si>
    <t>859</t>
  </si>
  <si>
    <t>Физическая культура и спорт</t>
  </si>
  <si>
    <t>Физическая культура</t>
  </si>
  <si>
    <t>Жилищное хозяйство</t>
  </si>
  <si>
    <t>Коммунальное хозяйство</t>
  </si>
  <si>
    <t>Благоустройство</t>
  </si>
  <si>
    <t>71 0 00 00000</t>
  </si>
  <si>
    <t>71 1 00 00000</t>
  </si>
  <si>
    <t>99 0 00 00000</t>
  </si>
  <si>
    <t>99 9 00 00000</t>
  </si>
  <si>
    <t>99 9 00 20010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</si>
  <si>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</si>
  <si>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</si>
  <si>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 xml:space="preserve">Расходы, связанные с подготовкой населения и организаций к действиям в чрезвычайной ситуации в мирное время </t>
  </si>
  <si>
    <t>99 9 00 20440</t>
  </si>
  <si>
    <t>99 9 00 71020</t>
  </si>
  <si>
    <t>99 9 00 20350</t>
  </si>
  <si>
    <t>99 9 00 20360</t>
  </si>
  <si>
    <t>Расходы, связанные с мероприятиями по благоустройству городских поселений</t>
  </si>
  <si>
    <t>99 9 00 20370</t>
  </si>
  <si>
    <t>99 9 00 20390</t>
  </si>
  <si>
    <t>99 9 00 20020</t>
  </si>
  <si>
    <t>99 9 00 20460</t>
  </si>
  <si>
    <t xml:space="preserve">Расходы, связанные с мероприятиями  в области коммунального хозяйства   </t>
  </si>
  <si>
    <t>Расходы, связанные с мероприятиями в области уличного  освещения</t>
  </si>
  <si>
    <t>99 9 00 00590</t>
  </si>
  <si>
    <t xml:space="preserve">Расходы на выплаты по оплате труда работников государственных органов по аппарату представительных органов </t>
  </si>
  <si>
    <t>71 1 00 00110</t>
  </si>
  <si>
    <t>01 0 00 00000</t>
  </si>
  <si>
    <t>ИТОГО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</si>
  <si>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</si>
  <si>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</si>
  <si>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</si>
  <si>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Расходы на выплаты персоналу казенных учреждений</t>
  </si>
  <si>
    <t>Расходы на выплаты персоналу государственных(муниципальных) органов</t>
  </si>
  <si>
    <t>Субсидии бюджетному учреждению</t>
  </si>
  <si>
    <t>12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</si>
  <si>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</si>
  <si>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</si>
  <si>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99 9 00 20330</t>
  </si>
  <si>
    <t xml:space="preserve">Расходы на обеспечение деятельности администрации мо Киреевский район </t>
  </si>
  <si>
    <t>04 0 00 00000</t>
  </si>
  <si>
    <t>11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</si>
  <si>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</si>
  <si>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 xml:space="preserve">Культура, кинематография </t>
  </si>
  <si>
    <t>09 0 00 00000</t>
  </si>
  <si>
    <t>Расходы,  связанные с капитальным, текущим ремонтом и содержанием   муниципального жилищного фонда</t>
  </si>
  <si>
    <t>Расходы, связанные с подготовкой населения и организаций к действиям в чрезвычайной ситуации в мирное время</t>
  </si>
  <si>
    <t>12 0 00 00000</t>
  </si>
  <si>
    <t>Расходы на обеспечение деятельности (оказание услуг) государственных (муниципальных) организаций (МБУК"Киреевский ГДК")</t>
  </si>
  <si>
    <t>Расходы на обеспечение деятельности (оказание услуг) государственных (муниципальных) организаций (МБУК"Киреевский ГПКО")</t>
  </si>
  <si>
    <t>Расходы на обеспечение деятельности (оказание услуг) государственных (муниципальных) организаций (МБУ"Киреевский ФОК")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</si>
  <si>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</si>
  <si>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10</t>
  </si>
  <si>
    <t>Защита населения и территории от чрезвычайных ситуаций природного и техногенного характера,  пожарная безопасность</t>
  </si>
  <si>
    <t>Иные выплаты населению</t>
  </si>
  <si>
    <t>Публичные нормативные социальные выплаты гражданам</t>
  </si>
  <si>
    <t xml:space="preserve">Иные непрограммные мероприятия в рамках непрограммных расходов </t>
  </si>
  <si>
    <t>Регистрация муниципального имущества и проведение кадастровых работ</t>
  </si>
  <si>
    <t>12 4 00 00000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</si>
  <si>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</si>
  <si>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</si>
  <si>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</si>
  <si>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12 4 01 00000</t>
  </si>
  <si>
    <t>12 4 01 20440</t>
  </si>
  <si>
    <t>12 4 02 00000</t>
  </si>
  <si>
    <t>12 4 02 20440</t>
  </si>
  <si>
    <t>12 4 03 0000</t>
  </si>
  <si>
    <t>12 4 03 20440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</si>
  <si>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</si>
  <si>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04 4 00 00000</t>
  </si>
  <si>
    <t>04 4 01 00000</t>
  </si>
  <si>
    <t>04 4 01 20091</t>
  </si>
  <si>
    <t>Комплексы процессных мероприятий</t>
  </si>
  <si>
    <t>Комплексы процессных мероприятий "Безопасность дорожного движения"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</si>
  <si>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</si>
  <si>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09 4 00 00000</t>
  </si>
  <si>
    <t>09 4 02 00000</t>
  </si>
  <si>
    <t>09 4 02 20090</t>
  </si>
  <si>
    <t xml:space="preserve">Расходы связанные с доплатой к пенсии муниципальных служащих </t>
  </si>
  <si>
    <t>01 4 00 00000</t>
  </si>
  <si>
    <t>01 4 01 00000</t>
  </si>
  <si>
    <t>Комплекс процессных мероприятий "Сохранение и развитие традиционной народной культуры, промыслов и ремесел"</t>
  </si>
  <si>
    <t>01 4 01 00590</t>
  </si>
  <si>
    <t>01 4 01 80890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</si>
  <si>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</si>
  <si>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01 4 02 00000</t>
  </si>
  <si>
    <t>01 4 02 00590</t>
  </si>
  <si>
    <t>01 4 02 80890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</si>
  <si>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</si>
  <si>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01 4 03 00000</t>
  </si>
  <si>
    <t>01 4 03 00590</t>
  </si>
  <si>
    <t>01 4 03 20110</t>
  </si>
  <si>
    <t>Комплекс процессных мероприятий "Развитие физической культуры и спорта м.о.г. Киреевск"</t>
  </si>
  <si>
    <t>Расходы, связанные с мероприятиями по развитию спорта м.о.г. Киреевск</t>
  </si>
  <si>
    <t>11 0 00 00000</t>
  </si>
  <si>
    <t>11 4 00 00000</t>
  </si>
  <si>
    <t>11 4 01 00000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</si>
  <si>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</si>
  <si>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</si>
  <si>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</si>
  <si>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"Развитие культуры и спорта муниципального образования город Киреевск Киреевского района"</t>
  </si>
  <si>
    <t>2025г.</t>
  </si>
  <si>
    <t>Муниципальная программа "Повышение безопасности дорожного движения в муниципальном образовании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</si>
  <si>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</si>
  <si>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>06</t>
  </si>
  <si>
    <t>Передача полномочий на осуществление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</si>
  <si>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</si>
  <si>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99 9 00 20040</t>
  </si>
  <si>
    <t>09 4 01 00000</t>
  </si>
  <si>
    <t>09 4 01 20090</t>
  </si>
  <si>
    <t>14</t>
  </si>
  <si>
    <t>Другие вопросы в области национальной безопасности и правоохранительной деятельности</t>
  </si>
  <si>
    <t>Расходы на выплаты персоналу государственных (муниципальных) органов</t>
  </si>
  <si>
    <t>Расходы на оказание поддержки граждан и их объединений, участвующих в охране общественного порядка</t>
  </si>
  <si>
    <t>99 9 00 S0600</t>
  </si>
  <si>
    <t>Расходы, направленные на проведение конкурсов «Активный сельский староста», «Активный руководитель территориального общественного самоуправления»</t>
  </si>
  <si>
    <t>99 9 00 81260</t>
  </si>
  <si>
    <t xml:space="preserve"> к решению Собрания депутатов муниципального образования город Киреевск Киреевского района </t>
  </si>
  <si>
    <t>71 1 00 00190</t>
  </si>
  <si>
    <t>Расходы на обеспечение функций государственных (муниципальных) органов по аппарату представительных органов</t>
  </si>
  <si>
    <t>2026г.</t>
  </si>
  <si>
    <t>Комплекс процессных мероприятий "Содержание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2022-2027 годы"</t>
  </si>
  <si>
    <t>Комплекс процессных мероприятий "Капитальный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2022-2027 годы"</t>
  </si>
  <si>
    <t>Комплекс процессных мероприятий " Развитие парка культуры и отдыха г.Киреевск"</t>
  </si>
  <si>
    <t>Иные непрограммные мероприятия в рамках непрограммных расходов</t>
  </si>
  <si>
    <t>Резервный фонд муниципального образования</t>
  </si>
  <si>
    <t>99 9 00 20600</t>
  </si>
  <si>
    <t>Прочие выплаты по обязательствам муниципального образования город Киреевск Киреевского района</t>
  </si>
  <si>
    <t>Исполнение судебных актов</t>
  </si>
  <si>
    <r>
      <t>09 4 01 8001</t>
    </r>
    <r>
      <rPr>
        <b/>
        <sz val="10"/>
        <color theme="1"/>
        <rFont val="PT Astra Serif"/>
        <family val="1"/>
        <charset val="204"/>
      </rPr>
      <t>I</t>
    </r>
  </si>
  <si>
    <t>Расходы, направленные 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</si>
  <si>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11 4 01 S0340</t>
  </si>
  <si>
    <t>Мероприятия, направленные на строительство и капитальный ремонт объектов коммунальной инфраструктуры</t>
  </si>
  <si>
    <t>Т.В. Архипенкова</t>
  </si>
  <si>
    <t>Заместитель начальника финансового управления администрации муниципального образования Киреевский район</t>
  </si>
  <si>
    <t>09 4 01 82440</t>
  </si>
  <si>
    <t>Финансовое обеспечение дорожной деятельности в отношении автомобильных дорог общего пользования местного значения</t>
  </si>
  <si>
    <t>Ведомственная структура расходов бюджета муниципального образования город Киреевск Киреевского района на 2025 год и на плановый период 2026 и 2027 годов</t>
  </si>
  <si>
    <t>2027г.</t>
  </si>
  <si>
    <t>99 9 00 20601</t>
  </si>
  <si>
    <t>Массовый спорт</t>
  </si>
  <si>
    <t>Прочие расходы муниципального образования город Киреевск Киреевского района</t>
  </si>
  <si>
    <t>Муниципальные проекты</t>
  </si>
  <si>
    <t>Муниципальный проект "Реализация проекта "Народный бюджет"</t>
  </si>
  <si>
    <t>Инициативный проект "Выполнение работ по ремонту системы теплоснабжения, канализации многоквартирного дома по адресу: Тульская область, Киреевский район, г.Киреевск, ул.Л.Толстого, д.20"</t>
  </si>
  <si>
    <t>11 2 00 00000</t>
  </si>
  <si>
    <t>11 2 01 00000</t>
  </si>
  <si>
    <t>11 2 01 S0551</t>
  </si>
  <si>
    <t>01 4 03 S0180</t>
  </si>
  <si>
    <t>Расходы, связанные с мероприятиями по капитальному ремонту спортивных объектов, находящихся в муниципальной собственности</t>
  </si>
  <si>
    <t xml:space="preserve">Комитет культуры, молодёжной политики и спорта администрации муниципального образования Киреевский район </t>
  </si>
  <si>
    <t>Приложение № 4</t>
  </si>
  <si>
    <t xml:space="preserve">   от                              №                              </t>
  </si>
  <si>
    <t>(рублей)</t>
  </si>
  <si>
    <t>857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</si>
</sst>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8"/>
      <color indexed="8"/>
      <name val="PT Astra Serif"/>
    </font>
    <font>
      <sz val="10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Alignment="1"/>
    <xf numFmtId="164" fontId="0" fillId="0" borderId="0" xfId="0" applyNumberFormat="1" applyAlignment="1"/>
    <xf numFmtId="2" fontId="0" fillId="0" borderId="0" xfId="0" applyNumberFormat="1" applyAlignment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164" fontId="1" fillId="0" borderId="0" xfId="0" applyNumberFormat="1" applyFont="1" applyAlignment="1"/>
    <xf numFmtId="0" fontId="0" fillId="0" borderId="0" xfId="0" applyBorder="1" applyAlignment="1"/>
    <xf numFmtId="0" fontId="6" fillId="0" borderId="0" xfId="0" applyFont="1" applyAlignment="1"/>
    <xf numFmtId="164" fontId="6" fillId="0" borderId="0" xfId="0" applyNumberFormat="1" applyFont="1" applyAlignment="1"/>
    <xf numFmtId="2" fontId="6" fillId="0" borderId="0" xfId="0" applyNumberFormat="1" applyFont="1" applyAlignment="1"/>
    <xf numFmtId="0" fontId="7" fillId="0" borderId="0" xfId="0" applyFont="1" applyAlignment="1"/>
    <xf numFmtId="0" fontId="10" fillId="0" borderId="2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wrapText="1"/>
    </xf>
    <xf numFmtId="49" fontId="7" fillId="0" borderId="10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49" fontId="10" fillId="0" borderId="12" xfId="1" applyNumberFormat="1" applyFont="1" applyFill="1" applyBorder="1" applyAlignment="1"/>
    <xf numFmtId="49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center" wrapText="1"/>
    </xf>
    <xf numFmtId="4" fontId="9" fillId="0" borderId="4" xfId="0" applyNumberFormat="1" applyFont="1" applyBorder="1" applyAlignment="1">
      <alignment horizontal="center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 wrapText="1"/>
    </xf>
    <xf numFmtId="4" fontId="7" fillId="0" borderId="10" xfId="0" applyNumberFormat="1" applyFont="1" applyBorder="1" applyAlignment="1">
      <alignment horizontal="center" wrapText="1"/>
    </xf>
    <xf numFmtId="4" fontId="7" fillId="0" borderId="11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10" fillId="2" borderId="14" xfId="0" applyFont="1" applyFill="1" applyBorder="1" applyAlignment="1" applyProtection="1">
      <alignment horizontal="center"/>
      <protection locked="0"/>
    </xf>
    <xf numFmtId="49" fontId="7" fillId="0" borderId="15" xfId="0" applyNumberFormat="1" applyFont="1" applyBorder="1" applyAlignment="1">
      <alignment horizontal="center" wrapText="1"/>
    </xf>
    <xf numFmtId="0" fontId="10" fillId="2" borderId="1" xfId="0" applyFont="1" applyFill="1" applyBorder="1" applyAlignment="1" applyProtection="1">
      <alignment horizontal="center"/>
      <protection locked="0"/>
    </xf>
    <xf numFmtId="0" fontId="11" fillId="0" borderId="16" xfId="0" applyFont="1" applyBorder="1" applyAlignment="1">
      <alignment horizontal="left" wrapText="1"/>
    </xf>
    <xf numFmtId="0" fontId="1" fillId="0" borderId="0" xfId="0" applyFont="1" applyBorder="1" applyAlignment="1"/>
    <xf numFmtId="0" fontId="7" fillId="0" borderId="2" xfId="0" applyFont="1" applyBorder="1" applyAlignment="1">
      <alignment horizontal="left" vertical="top" wrapText="1"/>
    </xf>
    <xf numFmtId="4" fontId="9" fillId="0" borderId="17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 wrapText="1"/>
    </xf>
    <xf numFmtId="0" fontId="7" fillId="0" borderId="0" xfId="0" applyFont="1" applyAlignment="1">
      <alignment vertical="top"/>
    </xf>
    <xf numFmtId="0" fontId="12" fillId="3" borderId="1" xfId="0" applyFont="1" applyFill="1" applyBorder="1" applyAlignment="1"/>
    <xf numFmtId="0" fontId="13" fillId="3" borderId="2" xfId="0" applyFont="1" applyFill="1" applyBorder="1" applyAlignment="1">
      <alignment vertical="center"/>
    </xf>
    <xf numFmtId="0" fontId="13" fillId="3" borderId="2" xfId="0" applyFont="1" applyFill="1" applyBorder="1" applyAlignment="1">
      <alignment horizontal="left" vertical="center" wrapText="1"/>
    </xf>
    <xf numFmtId="0" fontId="7" fillId="0" borderId="16" xfId="0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textRotation="90" wrapText="1"/>
    </xf>
    <xf numFmtId="164" fontId="9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4" fontId="7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9" fontId="10" fillId="0" borderId="12" xfId="1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2" fontId="6" fillId="0" borderId="13" xfId="0" applyNumberFormat="1" applyFont="1" applyBorder="1" applyAlignment="1">
      <alignment horizontal="right" wrapText="1"/>
    </xf>
    <xf numFmtId="2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topLeftCell="A161" zoomScaleNormal="100" workbookViewId="0">
      <selection activeCell="B161" sqref="B161"/>
    </sheetView>
  </sheetViews>
  <sheetFormatPr defaultRowHeight="15" x14ac:dyDescent="0.25"/>
  <cols>
    <col min="1" max="1" width="2.140625" style="1" customWidth="1"/>
    <col min="2" max="2" width="26.7109375" style="1" customWidth="1"/>
    <col min="3" max="3" width="3.7109375" style="1" customWidth="1"/>
    <col min="4" max="4" width="4" style="1" customWidth="1"/>
    <col min="5" max="5" width="3" style="1" customWidth="1"/>
    <col min="6" max="6" width="12.7109375" style="1" customWidth="1"/>
    <col min="7" max="7" width="4" style="1" customWidth="1"/>
    <col min="8" max="8" width="13.42578125" style="2" customWidth="1"/>
    <col min="9" max="9" width="13.140625" style="3" customWidth="1"/>
    <col min="10" max="10" width="13.85546875" style="3" customWidth="1"/>
    <col min="11" max="11" width="9.140625" style="1"/>
    <col min="12" max="12" width="10.5703125" style="1" bestFit="1" customWidth="1"/>
    <col min="13" max="16384" width="9.140625" style="1"/>
  </cols>
  <sheetData>
    <row r="1" spans="2:10" hidden="1" x14ac:dyDescent="0.25">
      <c r="B1" s="10"/>
      <c r="C1" s="10"/>
      <c r="D1" s="10"/>
      <c r="E1" s="10"/>
      <c r="F1" s="10"/>
      <c r="G1" s="10"/>
      <c r="H1" s="11"/>
      <c r="I1" s="12"/>
      <c r="J1" s="12"/>
    </row>
    <row r="2" spans="2:10" hidden="1" x14ac:dyDescent="0.25">
      <c r="B2" s="10"/>
      <c r="C2" s="10"/>
      <c r="D2" s="10"/>
      <c r="E2" s="10"/>
      <c r="F2" s="10"/>
      <c r="G2" s="10"/>
      <c r="H2" s="11"/>
      <c r="I2" s="12"/>
      <c r="J2" s="12"/>
    </row>
    <row r="3" spans="2:10" ht="21" customHeight="1" x14ac:dyDescent="0.25">
      <c r="B3" s="10"/>
      <c r="C3" s="10"/>
      <c r="D3" s="10"/>
      <c r="E3" s="10"/>
      <c r="F3" s="10"/>
      <c r="G3" s="10"/>
      <c r="H3" s="11"/>
      <c r="I3" s="72" t="s">
        <v>188</v>
      </c>
      <c r="J3" s="72"/>
    </row>
    <row r="4" spans="2:10" ht="42" customHeight="1" x14ac:dyDescent="0.25">
      <c r="B4" s="10"/>
      <c r="C4" s="10"/>
      <c r="D4" s="10"/>
      <c r="E4" s="10"/>
      <c r="F4" s="10"/>
      <c r="G4" s="10"/>
      <c r="H4" s="74" t="s">
        <v>154</v>
      </c>
      <c r="I4" s="74"/>
      <c r="J4" s="74"/>
    </row>
    <row r="5" spans="2:10" ht="15" hidden="1" customHeight="1" x14ac:dyDescent="0.25">
      <c r="B5" s="10"/>
      <c r="C5" s="10"/>
      <c r="D5" s="10"/>
      <c r="E5" s="10"/>
      <c r="F5" s="10"/>
      <c r="G5" s="10"/>
      <c r="H5" s="45"/>
      <c r="I5" s="45"/>
      <c r="J5" s="45"/>
    </row>
    <row r="6" spans="2:10" ht="15.75" customHeight="1" x14ac:dyDescent="0.25">
      <c r="B6" s="10"/>
      <c r="C6" s="10"/>
      <c r="D6" s="10"/>
      <c r="E6" s="10"/>
      <c r="F6" s="10"/>
      <c r="G6" s="10"/>
      <c r="H6" s="45"/>
      <c r="I6" s="73" t="s">
        <v>189</v>
      </c>
      <c r="J6" s="73"/>
    </row>
    <row r="7" spans="2:10" ht="4.5" customHeight="1" x14ac:dyDescent="0.25">
      <c r="B7" s="10"/>
      <c r="C7" s="10"/>
      <c r="D7" s="10"/>
      <c r="E7" s="10"/>
      <c r="F7" s="10"/>
      <c r="G7" s="10"/>
      <c r="H7" s="45"/>
      <c r="I7" s="45"/>
      <c r="J7" s="45"/>
    </row>
    <row r="8" spans="2:10" ht="2.25" customHeight="1" x14ac:dyDescent="0.25">
      <c r="B8" s="10"/>
      <c r="C8" s="10"/>
      <c r="D8" s="10"/>
      <c r="E8" s="13"/>
      <c r="F8" s="13"/>
      <c r="G8" s="13"/>
      <c r="H8" s="75"/>
      <c r="I8" s="75"/>
      <c r="J8" s="75"/>
    </row>
    <row r="9" spans="2:10" ht="36" customHeight="1" x14ac:dyDescent="0.25">
      <c r="B9" s="70" t="s">
        <v>174</v>
      </c>
      <c r="C9" s="70"/>
      <c r="D9" s="70"/>
      <c r="E9" s="70"/>
      <c r="F9" s="70"/>
      <c r="G9" s="70"/>
      <c r="H9" s="70"/>
      <c r="I9" s="70"/>
      <c r="J9" s="70"/>
    </row>
    <row r="10" spans="2:10" ht="31.5" customHeight="1" thickBot="1" x14ac:dyDescent="0.3">
      <c r="B10" s="10"/>
      <c r="C10" s="10"/>
      <c r="D10" s="10"/>
      <c r="E10" s="10"/>
      <c r="F10" s="10"/>
      <c r="G10" s="10"/>
      <c r="H10" s="11"/>
      <c r="I10" s="71" t="s">
        <v>190</v>
      </c>
      <c r="J10" s="71"/>
    </row>
    <row r="11" spans="2:10" ht="66" customHeight="1" x14ac:dyDescent="0.25">
      <c r="B11" s="50" t="s">
        <v>0</v>
      </c>
      <c r="C11" s="51" t="s">
        <v>1</v>
      </c>
      <c r="D11" s="52" t="s">
        <v>2</v>
      </c>
      <c r="E11" s="52" t="s">
        <v>3</v>
      </c>
      <c r="F11" s="52" t="s">
        <v>4</v>
      </c>
      <c r="G11" s="51" t="s">
        <v>5</v>
      </c>
      <c r="H11" s="53" t="s">
        <v>138</v>
      </c>
      <c r="I11" s="54" t="s">
        <v>157</v>
      </c>
      <c r="J11" s="55" t="s">
        <v>175</v>
      </c>
    </row>
    <row r="12" spans="2:10" s="4" customFormat="1" ht="63.75" x14ac:dyDescent="0.2">
      <c r="B12" s="36" t="s">
        <v>6</v>
      </c>
      <c r="C12" s="59">
        <v>850</v>
      </c>
      <c r="D12" s="59"/>
      <c r="E12" s="59"/>
      <c r="F12" s="59"/>
      <c r="G12" s="61"/>
      <c r="H12" s="60">
        <f>H13+H20+H26</f>
        <v>7904546.75</v>
      </c>
      <c r="I12" s="60">
        <f>I13+I20</f>
        <v>3394226</v>
      </c>
      <c r="J12" s="57">
        <f>J13+J20</f>
        <v>3394226</v>
      </c>
    </row>
    <row r="13" spans="2:10" ht="19.5" customHeight="1" x14ac:dyDescent="0.25">
      <c r="B13" s="65" t="s">
        <v>7</v>
      </c>
      <c r="C13" s="66">
        <v>850</v>
      </c>
      <c r="D13" s="66" t="s">
        <v>8</v>
      </c>
      <c r="E13" s="66"/>
      <c r="F13" s="66"/>
      <c r="G13" s="69"/>
      <c r="H13" s="67">
        <f>H15</f>
        <v>72951</v>
      </c>
      <c r="I13" s="67">
        <f t="shared" ref="I13:J13" si="0">I15</f>
        <v>72951</v>
      </c>
      <c r="J13" s="64">
        <f t="shared" si="0"/>
        <v>72951</v>
      </c>
    </row>
    <row r="14" spans="2:10" ht="3.75" customHeight="1" x14ac:dyDescent="0.25">
      <c r="B14" s="65"/>
      <c r="C14" s="66"/>
      <c r="D14" s="66"/>
      <c r="E14" s="66"/>
      <c r="F14" s="66"/>
      <c r="G14" s="69"/>
      <c r="H14" s="67"/>
      <c r="I14" s="67"/>
      <c r="J14" s="64"/>
    </row>
    <row r="15" spans="2:10" ht="63.75" customHeight="1" x14ac:dyDescent="0.25">
      <c r="B15" s="58" t="s">
        <v>143</v>
      </c>
      <c r="C15" s="59" t="s">
        <v>12</v>
      </c>
      <c r="D15" s="59" t="s">
        <v>8</v>
      </c>
      <c r="E15" s="59" t="s">
        <v>141</v>
      </c>
      <c r="F15" s="59"/>
      <c r="G15" s="61"/>
      <c r="H15" s="60">
        <f>H16</f>
        <v>72951</v>
      </c>
      <c r="I15" s="60">
        <f t="shared" ref="I15:J15" si="1">I16</f>
        <v>72951</v>
      </c>
      <c r="J15" s="57">
        <f t="shared" si="1"/>
        <v>72951</v>
      </c>
    </row>
    <row r="16" spans="2:10" ht="15.75" customHeight="1" x14ac:dyDescent="0.25">
      <c r="B16" s="58" t="s">
        <v>15</v>
      </c>
      <c r="C16" s="59" t="s">
        <v>12</v>
      </c>
      <c r="D16" s="59" t="s">
        <v>8</v>
      </c>
      <c r="E16" s="59" t="s">
        <v>141</v>
      </c>
      <c r="F16" s="59" t="s">
        <v>44</v>
      </c>
      <c r="G16" s="61"/>
      <c r="H16" s="60">
        <f>H17</f>
        <v>72951</v>
      </c>
      <c r="I16" s="60">
        <f t="shared" ref="I16:J16" si="2">I17</f>
        <v>72951</v>
      </c>
      <c r="J16" s="57">
        <f t="shared" si="2"/>
        <v>72951</v>
      </c>
    </row>
    <row r="17" spans="2:10" ht="40.5" customHeight="1" x14ac:dyDescent="0.25">
      <c r="B17" s="58" t="s">
        <v>93</v>
      </c>
      <c r="C17" s="59" t="s">
        <v>12</v>
      </c>
      <c r="D17" s="59" t="s">
        <v>8</v>
      </c>
      <c r="E17" s="59" t="s">
        <v>141</v>
      </c>
      <c r="F17" s="59" t="s">
        <v>45</v>
      </c>
      <c r="G17" s="61"/>
      <c r="H17" s="60">
        <f>H18</f>
        <v>72951</v>
      </c>
      <c r="I17" s="60">
        <f t="shared" ref="I17:J17" si="3">I18</f>
        <v>72951</v>
      </c>
      <c r="J17" s="57">
        <f t="shared" si="3"/>
        <v>72951</v>
      </c>
    </row>
    <row r="18" spans="2:10" ht="51" customHeight="1" x14ac:dyDescent="0.25">
      <c r="B18" s="58" t="s">
        <v>142</v>
      </c>
      <c r="C18" s="59" t="s">
        <v>12</v>
      </c>
      <c r="D18" s="59" t="s">
        <v>8</v>
      </c>
      <c r="E18" s="59" t="s">
        <v>141</v>
      </c>
      <c r="F18" s="59" t="s">
        <v>144</v>
      </c>
      <c r="G18" s="61"/>
      <c r="H18" s="60">
        <f>H19</f>
        <v>72951</v>
      </c>
      <c r="I18" s="60">
        <f t="shared" ref="I18:J18" si="4">I19</f>
        <v>72951</v>
      </c>
      <c r="J18" s="57">
        <f t="shared" si="4"/>
        <v>72951</v>
      </c>
    </row>
    <row r="19" spans="2:10" ht="24.75" customHeight="1" x14ac:dyDescent="0.25">
      <c r="B19" s="58" t="s">
        <v>19</v>
      </c>
      <c r="C19" s="59" t="s">
        <v>12</v>
      </c>
      <c r="D19" s="59" t="s">
        <v>8</v>
      </c>
      <c r="E19" s="59" t="s">
        <v>141</v>
      </c>
      <c r="F19" s="59" t="s">
        <v>144</v>
      </c>
      <c r="G19" s="61">
        <v>540</v>
      </c>
      <c r="H19" s="60">
        <v>72951</v>
      </c>
      <c r="I19" s="60">
        <v>72951</v>
      </c>
      <c r="J19" s="57">
        <v>72951</v>
      </c>
    </row>
    <row r="20" spans="2:10" ht="18" customHeight="1" x14ac:dyDescent="0.25">
      <c r="B20" s="58" t="s">
        <v>80</v>
      </c>
      <c r="C20" s="59">
        <v>850</v>
      </c>
      <c r="D20" s="59" t="s">
        <v>17</v>
      </c>
      <c r="E20" s="59"/>
      <c r="F20" s="59"/>
      <c r="G20" s="61"/>
      <c r="H20" s="60">
        <f t="shared" ref="H20:J21" si="5">H21</f>
        <v>3321275</v>
      </c>
      <c r="I20" s="60">
        <f t="shared" si="5"/>
        <v>3321275</v>
      </c>
      <c r="J20" s="57">
        <f t="shared" si="5"/>
        <v>3321275</v>
      </c>
    </row>
    <row r="21" spans="2:10" ht="20.25" customHeight="1" x14ac:dyDescent="0.25">
      <c r="B21" s="58" t="s">
        <v>35</v>
      </c>
      <c r="C21" s="59" t="s">
        <v>12</v>
      </c>
      <c r="D21" s="59" t="s">
        <v>17</v>
      </c>
      <c r="E21" s="59" t="s">
        <v>8</v>
      </c>
      <c r="F21" s="59"/>
      <c r="G21" s="61"/>
      <c r="H21" s="60">
        <f>H22</f>
        <v>3321275</v>
      </c>
      <c r="I21" s="60">
        <f t="shared" si="5"/>
        <v>3321275</v>
      </c>
      <c r="J21" s="57">
        <f t="shared" si="5"/>
        <v>3321275</v>
      </c>
    </row>
    <row r="22" spans="2:10" x14ac:dyDescent="0.25">
      <c r="B22" s="58" t="s">
        <v>18</v>
      </c>
      <c r="C22" s="59">
        <v>850</v>
      </c>
      <c r="D22" s="59" t="s">
        <v>17</v>
      </c>
      <c r="E22" s="59" t="s">
        <v>8</v>
      </c>
      <c r="F22" s="59" t="s">
        <v>44</v>
      </c>
      <c r="G22" s="61"/>
      <c r="H22" s="60">
        <f t="shared" ref="H22:J23" si="6">SUM(H23)</f>
        <v>3321275</v>
      </c>
      <c r="I22" s="60">
        <f t="shared" si="6"/>
        <v>3321275</v>
      </c>
      <c r="J22" s="57">
        <f t="shared" si="6"/>
        <v>3321275</v>
      </c>
    </row>
    <row r="23" spans="2:10" ht="41.25" customHeight="1" x14ac:dyDescent="0.25">
      <c r="B23" s="58" t="s">
        <v>93</v>
      </c>
      <c r="C23" s="59">
        <v>850</v>
      </c>
      <c r="D23" s="59" t="s">
        <v>17</v>
      </c>
      <c r="E23" s="59" t="s">
        <v>8</v>
      </c>
      <c r="F23" s="59" t="s">
        <v>45</v>
      </c>
      <c r="G23" s="61"/>
      <c r="H23" s="60">
        <f t="shared" si="6"/>
        <v>3321275</v>
      </c>
      <c r="I23" s="60">
        <f t="shared" si="6"/>
        <v>3321275</v>
      </c>
      <c r="J23" s="57">
        <f t="shared" si="6"/>
        <v>3321275</v>
      </c>
    </row>
    <row r="24" spans="2:10" ht="93.75" customHeight="1" x14ac:dyDescent="0.25">
      <c r="B24" s="58" t="s">
        <v>47</v>
      </c>
      <c r="C24" s="59">
        <v>850</v>
      </c>
      <c r="D24" s="59" t="s">
        <v>17</v>
      </c>
      <c r="E24" s="59" t="s">
        <v>8</v>
      </c>
      <c r="F24" s="59" t="s">
        <v>48</v>
      </c>
      <c r="G24" s="61"/>
      <c r="H24" s="60">
        <f>H25</f>
        <v>3321275</v>
      </c>
      <c r="I24" s="60">
        <f t="shared" ref="I24:J24" si="7">I25</f>
        <v>3321275</v>
      </c>
      <c r="J24" s="57">
        <f t="shared" si="7"/>
        <v>3321275</v>
      </c>
    </row>
    <row r="25" spans="2:10" ht="30" customHeight="1" x14ac:dyDescent="0.25">
      <c r="B25" s="58" t="s">
        <v>19</v>
      </c>
      <c r="C25" s="59">
        <v>850</v>
      </c>
      <c r="D25" s="59" t="s">
        <v>17</v>
      </c>
      <c r="E25" s="59" t="s">
        <v>8</v>
      </c>
      <c r="F25" s="59" t="s">
        <v>48</v>
      </c>
      <c r="G25" s="61">
        <v>540</v>
      </c>
      <c r="H25" s="60">
        <v>3321275</v>
      </c>
      <c r="I25" s="60">
        <v>3321275</v>
      </c>
      <c r="J25" s="57">
        <v>3321275</v>
      </c>
    </row>
    <row r="26" spans="2:10" ht="20.25" customHeight="1" x14ac:dyDescent="0.25">
      <c r="B26" s="58" t="s">
        <v>37</v>
      </c>
      <c r="C26" s="59" t="s">
        <v>12</v>
      </c>
      <c r="D26" s="59" t="s">
        <v>78</v>
      </c>
      <c r="E26" s="59"/>
      <c r="F26" s="59"/>
      <c r="G26" s="61"/>
      <c r="H26" s="60">
        <f>H27</f>
        <v>4510320.75</v>
      </c>
      <c r="I26" s="60">
        <f t="shared" ref="I26:J26" si="8">I27</f>
        <v>0</v>
      </c>
      <c r="J26" s="57">
        <f t="shared" si="8"/>
        <v>0</v>
      </c>
    </row>
    <row r="27" spans="2:10" ht="21" customHeight="1" x14ac:dyDescent="0.25">
      <c r="B27" s="58" t="s">
        <v>177</v>
      </c>
      <c r="C27" s="59" t="s">
        <v>12</v>
      </c>
      <c r="D27" s="59" t="s">
        <v>78</v>
      </c>
      <c r="E27" s="59" t="s">
        <v>31</v>
      </c>
      <c r="F27" s="59"/>
      <c r="G27" s="61"/>
      <c r="H27" s="60">
        <f>H28</f>
        <v>4510320.75</v>
      </c>
      <c r="I27" s="60">
        <f t="shared" ref="I27:J27" si="9">I28</f>
        <v>0</v>
      </c>
      <c r="J27" s="57">
        <f t="shared" si="9"/>
        <v>0</v>
      </c>
    </row>
    <row r="28" spans="2:10" ht="19.5" customHeight="1" x14ac:dyDescent="0.25">
      <c r="B28" s="58" t="s">
        <v>18</v>
      </c>
      <c r="C28" s="59" t="s">
        <v>12</v>
      </c>
      <c r="D28" s="59" t="s">
        <v>78</v>
      </c>
      <c r="E28" s="59" t="s">
        <v>31</v>
      </c>
      <c r="F28" s="59" t="s">
        <v>44</v>
      </c>
      <c r="G28" s="61"/>
      <c r="H28" s="60">
        <f>H29</f>
        <v>4510320.75</v>
      </c>
      <c r="I28" s="60">
        <f t="shared" ref="I28:J28" si="10">I29</f>
        <v>0</v>
      </c>
      <c r="J28" s="57">
        <f t="shared" si="10"/>
        <v>0</v>
      </c>
    </row>
    <row r="29" spans="2:10" ht="39.75" customHeight="1" x14ac:dyDescent="0.25">
      <c r="B29" s="58" t="s">
        <v>93</v>
      </c>
      <c r="C29" s="59" t="s">
        <v>12</v>
      </c>
      <c r="D29" s="59" t="s">
        <v>78</v>
      </c>
      <c r="E29" s="59" t="s">
        <v>31</v>
      </c>
      <c r="F29" s="59" t="s">
        <v>45</v>
      </c>
      <c r="G29" s="61"/>
      <c r="H29" s="60">
        <f>H30</f>
        <v>4510320.75</v>
      </c>
      <c r="I29" s="60">
        <f t="shared" ref="I29:J29" si="11">I30</f>
        <v>0</v>
      </c>
      <c r="J29" s="57">
        <f t="shared" si="11"/>
        <v>0</v>
      </c>
    </row>
    <row r="30" spans="2:10" ht="51.75" customHeight="1" x14ac:dyDescent="0.25">
      <c r="B30" s="58" t="s">
        <v>178</v>
      </c>
      <c r="C30" s="59" t="s">
        <v>12</v>
      </c>
      <c r="D30" s="59" t="s">
        <v>78</v>
      </c>
      <c r="E30" s="59" t="s">
        <v>31</v>
      </c>
      <c r="F30" s="59" t="s">
        <v>176</v>
      </c>
      <c r="G30" s="61"/>
      <c r="H30" s="60">
        <f>H31</f>
        <v>4510320.75</v>
      </c>
      <c r="I30" s="60">
        <f t="shared" ref="I30:J30" si="12">I31</f>
        <v>0</v>
      </c>
      <c r="J30" s="57">
        <f t="shared" si="12"/>
        <v>0</v>
      </c>
    </row>
    <row r="31" spans="2:10" ht="30" customHeight="1" x14ac:dyDescent="0.25">
      <c r="B31" s="58" t="s">
        <v>19</v>
      </c>
      <c r="C31" s="59" t="s">
        <v>12</v>
      </c>
      <c r="D31" s="59" t="s">
        <v>78</v>
      </c>
      <c r="E31" s="59" t="s">
        <v>31</v>
      </c>
      <c r="F31" s="59" t="s">
        <v>176</v>
      </c>
      <c r="G31" s="61">
        <v>540</v>
      </c>
      <c r="H31" s="60">
        <v>4510320.75</v>
      </c>
      <c r="I31" s="60">
        <v>0</v>
      </c>
      <c r="J31" s="57">
        <v>0</v>
      </c>
    </row>
    <row r="32" spans="2:10" s="4" customFormat="1" ht="39.75" customHeight="1" x14ac:dyDescent="0.2">
      <c r="B32" s="36" t="s">
        <v>22</v>
      </c>
      <c r="C32" s="59" t="s">
        <v>23</v>
      </c>
      <c r="D32" s="59"/>
      <c r="E32" s="59"/>
      <c r="F32" s="59"/>
      <c r="G32" s="61"/>
      <c r="H32" s="60">
        <f>H33+H51+H73+H97+H132</f>
        <v>84681330.450000003</v>
      </c>
      <c r="I32" s="60">
        <f t="shared" ref="I32:J32" si="13">I33+I51+I73+I97+I132</f>
        <v>65753329.469999999</v>
      </c>
      <c r="J32" s="57">
        <f t="shared" si="13"/>
        <v>66130615.869999997</v>
      </c>
    </row>
    <row r="33" spans="2:14" s="4" customFormat="1" ht="23.25" customHeight="1" x14ac:dyDescent="0.2">
      <c r="B33" s="58" t="s">
        <v>7</v>
      </c>
      <c r="C33" s="59" t="s">
        <v>23</v>
      </c>
      <c r="D33" s="59" t="s">
        <v>8</v>
      </c>
      <c r="E33" s="59"/>
      <c r="F33" s="59"/>
      <c r="G33" s="61"/>
      <c r="H33" s="60">
        <f>H39+H34</f>
        <v>1910070</v>
      </c>
      <c r="I33" s="60">
        <f t="shared" ref="I33:J33" si="14">I39+I34</f>
        <v>1908348</v>
      </c>
      <c r="J33" s="57">
        <f t="shared" si="14"/>
        <v>1787107</v>
      </c>
    </row>
    <row r="34" spans="2:14" s="4" customFormat="1" ht="26.25" customHeight="1" x14ac:dyDescent="0.2">
      <c r="B34" s="47" t="s">
        <v>14</v>
      </c>
      <c r="C34" s="59" t="s">
        <v>23</v>
      </c>
      <c r="D34" s="59" t="s">
        <v>8</v>
      </c>
      <c r="E34" s="46">
        <v>11</v>
      </c>
      <c r="F34" s="59"/>
      <c r="G34" s="61"/>
      <c r="H34" s="60">
        <f>H35</f>
        <v>500000</v>
      </c>
      <c r="I34" s="60">
        <f t="shared" ref="I34:J34" si="15">I35</f>
        <v>500000</v>
      </c>
      <c r="J34" s="57">
        <f t="shared" si="15"/>
        <v>500000</v>
      </c>
    </row>
    <row r="35" spans="2:14" s="4" customFormat="1" ht="21" customHeight="1" x14ac:dyDescent="0.2">
      <c r="B35" s="47" t="s">
        <v>15</v>
      </c>
      <c r="C35" s="59" t="s">
        <v>23</v>
      </c>
      <c r="D35" s="59" t="s">
        <v>8</v>
      </c>
      <c r="E35" s="46">
        <v>11</v>
      </c>
      <c r="F35" s="59" t="s">
        <v>44</v>
      </c>
      <c r="G35" s="61"/>
      <c r="H35" s="60">
        <f>H36</f>
        <v>500000</v>
      </c>
      <c r="I35" s="60">
        <f t="shared" ref="I35:J35" si="16">I36</f>
        <v>500000</v>
      </c>
      <c r="J35" s="57">
        <f t="shared" si="16"/>
        <v>500000</v>
      </c>
    </row>
    <row r="36" spans="2:14" s="4" customFormat="1" ht="39" customHeight="1" x14ac:dyDescent="0.2">
      <c r="B36" s="48" t="s">
        <v>161</v>
      </c>
      <c r="C36" s="59" t="s">
        <v>23</v>
      </c>
      <c r="D36" s="59" t="s">
        <v>8</v>
      </c>
      <c r="E36" s="46">
        <v>11</v>
      </c>
      <c r="F36" s="59" t="s">
        <v>45</v>
      </c>
      <c r="G36" s="61"/>
      <c r="H36" s="60">
        <f>H37</f>
        <v>500000</v>
      </c>
      <c r="I36" s="60">
        <f t="shared" ref="I36:J36" si="17">I37</f>
        <v>500000</v>
      </c>
      <c r="J36" s="57">
        <f t="shared" si="17"/>
        <v>500000</v>
      </c>
    </row>
    <row r="37" spans="2:14" s="4" customFormat="1" ht="33" customHeight="1" x14ac:dyDescent="0.2">
      <c r="B37" s="48" t="s">
        <v>162</v>
      </c>
      <c r="C37" s="59" t="s">
        <v>23</v>
      </c>
      <c r="D37" s="59" t="s">
        <v>8</v>
      </c>
      <c r="E37" s="46">
        <v>11</v>
      </c>
      <c r="F37" s="59" t="s">
        <v>46</v>
      </c>
      <c r="G37" s="61"/>
      <c r="H37" s="60">
        <f>H38</f>
        <v>500000</v>
      </c>
      <c r="I37" s="60">
        <f t="shared" ref="I37:J37" si="18">I38</f>
        <v>500000</v>
      </c>
      <c r="J37" s="57">
        <f t="shared" si="18"/>
        <v>500000</v>
      </c>
    </row>
    <row r="38" spans="2:14" s="4" customFormat="1" ht="21.75" customHeight="1" x14ac:dyDescent="0.2">
      <c r="B38" s="58" t="s">
        <v>68</v>
      </c>
      <c r="C38" s="59" t="s">
        <v>23</v>
      </c>
      <c r="D38" s="59" t="s">
        <v>8</v>
      </c>
      <c r="E38" s="59" t="s">
        <v>78</v>
      </c>
      <c r="F38" s="59" t="s">
        <v>46</v>
      </c>
      <c r="G38" s="61">
        <v>870</v>
      </c>
      <c r="H38" s="60">
        <v>500000</v>
      </c>
      <c r="I38" s="60">
        <v>500000</v>
      </c>
      <c r="J38" s="57">
        <v>500000</v>
      </c>
    </row>
    <row r="39" spans="2:14" s="4" customFormat="1" ht="25.5" customHeight="1" x14ac:dyDescent="0.2">
      <c r="B39" s="58" t="s">
        <v>16</v>
      </c>
      <c r="C39" s="59" t="s">
        <v>23</v>
      </c>
      <c r="D39" s="59" t="s">
        <v>8</v>
      </c>
      <c r="E39" s="59" t="s">
        <v>32</v>
      </c>
      <c r="F39" s="59"/>
      <c r="G39" s="61"/>
      <c r="H39" s="60">
        <f>H40</f>
        <v>1410070</v>
      </c>
      <c r="I39" s="60">
        <f>I40</f>
        <v>1408348</v>
      </c>
      <c r="J39" s="57">
        <f>J40</f>
        <v>1287107</v>
      </c>
    </row>
    <row r="40" spans="2:14" s="4" customFormat="1" ht="18.75" customHeight="1" x14ac:dyDescent="0.2">
      <c r="B40" s="58" t="s">
        <v>18</v>
      </c>
      <c r="C40" s="59" t="s">
        <v>23</v>
      </c>
      <c r="D40" s="59" t="s">
        <v>8</v>
      </c>
      <c r="E40" s="59" t="s">
        <v>32</v>
      </c>
      <c r="F40" s="59" t="s">
        <v>44</v>
      </c>
      <c r="G40" s="61"/>
      <c r="H40" s="60">
        <f>H41</f>
        <v>1410070</v>
      </c>
      <c r="I40" s="60">
        <f t="shared" ref="I40:J40" si="19">I41</f>
        <v>1408348</v>
      </c>
      <c r="J40" s="57">
        <f t="shared" si="19"/>
        <v>1287107</v>
      </c>
    </row>
    <row r="41" spans="2:14" s="4" customFormat="1" ht="39" customHeight="1" x14ac:dyDescent="0.2">
      <c r="B41" s="58" t="s">
        <v>93</v>
      </c>
      <c r="C41" s="59" t="s">
        <v>23</v>
      </c>
      <c r="D41" s="59" t="s">
        <v>8</v>
      </c>
      <c r="E41" s="59" t="s">
        <v>32</v>
      </c>
      <c r="F41" s="59" t="s">
        <v>45</v>
      </c>
      <c r="G41" s="61"/>
      <c r="H41" s="60">
        <f>H42+H44+H49+H46</f>
        <v>1410070</v>
      </c>
      <c r="I41" s="60">
        <f t="shared" ref="I41:J41" si="20">I42+I44+I49+I46</f>
        <v>1408348</v>
      </c>
      <c r="J41" s="57">
        <f t="shared" si="20"/>
        <v>1287107</v>
      </c>
      <c r="L41" s="8"/>
      <c r="N41" s="41"/>
    </row>
    <row r="42" spans="2:14" s="4" customFormat="1" ht="42.75" customHeight="1" x14ac:dyDescent="0.2">
      <c r="B42" s="58" t="s">
        <v>94</v>
      </c>
      <c r="C42" s="59" t="s">
        <v>23</v>
      </c>
      <c r="D42" s="59" t="s">
        <v>8</v>
      </c>
      <c r="E42" s="59">
        <v>13</v>
      </c>
      <c r="F42" s="59" t="s">
        <v>57</v>
      </c>
      <c r="G42" s="61"/>
      <c r="H42" s="60">
        <f t="shared" ref="H42:J42" si="21">SUM(H43)</f>
        <v>200000</v>
      </c>
      <c r="I42" s="60">
        <f t="shared" si="21"/>
        <v>200000</v>
      </c>
      <c r="J42" s="57">
        <f t="shared" si="21"/>
        <v>200000</v>
      </c>
      <c r="N42" s="41"/>
    </row>
    <row r="43" spans="2:14" s="4" customFormat="1" ht="51" customHeight="1" x14ac:dyDescent="0.2">
      <c r="B43" s="58" t="s">
        <v>66</v>
      </c>
      <c r="C43" s="59" t="s">
        <v>23</v>
      </c>
      <c r="D43" s="59" t="s">
        <v>8</v>
      </c>
      <c r="E43" s="59">
        <v>13</v>
      </c>
      <c r="F43" s="59" t="s">
        <v>57</v>
      </c>
      <c r="G43" s="61">
        <v>240</v>
      </c>
      <c r="H43" s="60">
        <v>200000</v>
      </c>
      <c r="I43" s="60">
        <v>200000</v>
      </c>
      <c r="J43" s="57">
        <v>200000</v>
      </c>
    </row>
    <row r="44" spans="2:14" s="4" customFormat="1" ht="38.25" x14ac:dyDescent="0.2">
      <c r="B44" s="58" t="s">
        <v>76</v>
      </c>
      <c r="C44" s="59" t="s">
        <v>23</v>
      </c>
      <c r="D44" s="59" t="s">
        <v>8</v>
      </c>
      <c r="E44" s="59" t="s">
        <v>32</v>
      </c>
      <c r="F44" s="59" t="s">
        <v>58</v>
      </c>
      <c r="G44" s="61"/>
      <c r="H44" s="60">
        <f>H45</f>
        <v>94070</v>
      </c>
      <c r="I44" s="60">
        <f t="shared" ref="I44:J44" si="22">I45</f>
        <v>94070</v>
      </c>
      <c r="J44" s="57">
        <f t="shared" si="22"/>
        <v>94070</v>
      </c>
    </row>
    <row r="45" spans="2:14" s="4" customFormat="1" ht="25.5" x14ac:dyDescent="0.2">
      <c r="B45" s="58" t="s">
        <v>67</v>
      </c>
      <c r="C45" s="59" t="s">
        <v>23</v>
      </c>
      <c r="D45" s="59" t="s">
        <v>8</v>
      </c>
      <c r="E45" s="59" t="s">
        <v>32</v>
      </c>
      <c r="F45" s="59" t="s">
        <v>58</v>
      </c>
      <c r="G45" s="61">
        <v>850</v>
      </c>
      <c r="H45" s="60">
        <v>94070</v>
      </c>
      <c r="I45" s="60">
        <v>94070</v>
      </c>
      <c r="J45" s="57">
        <v>94070</v>
      </c>
    </row>
    <row r="46" spans="2:14" s="4" customFormat="1" ht="63.75" x14ac:dyDescent="0.2">
      <c r="B46" s="58" t="s">
        <v>164</v>
      </c>
      <c r="C46" s="59" t="s">
        <v>23</v>
      </c>
      <c r="D46" s="59" t="s">
        <v>8</v>
      </c>
      <c r="E46" s="59" t="s">
        <v>32</v>
      </c>
      <c r="F46" s="59" t="s">
        <v>163</v>
      </c>
      <c r="G46" s="61"/>
      <c r="H46" s="60">
        <f>H47+H48</f>
        <v>1068000</v>
      </c>
      <c r="I46" s="60">
        <f t="shared" ref="I46:J46" si="23">I47+I48</f>
        <v>1066278</v>
      </c>
      <c r="J46" s="57">
        <f t="shared" si="23"/>
        <v>945037</v>
      </c>
    </row>
    <row r="47" spans="2:14" s="4" customFormat="1" ht="48" customHeight="1" x14ac:dyDescent="0.2">
      <c r="B47" s="58" t="s">
        <v>66</v>
      </c>
      <c r="C47" s="59" t="s">
        <v>23</v>
      </c>
      <c r="D47" s="59" t="s">
        <v>8</v>
      </c>
      <c r="E47" s="59" t="s">
        <v>32</v>
      </c>
      <c r="F47" s="59" t="s">
        <v>163</v>
      </c>
      <c r="G47" s="61">
        <v>240</v>
      </c>
      <c r="H47" s="60">
        <v>1068000</v>
      </c>
      <c r="I47" s="60">
        <v>1066278</v>
      </c>
      <c r="J47" s="57">
        <v>945037</v>
      </c>
    </row>
    <row r="48" spans="2:14" s="4" customFormat="1" ht="20.25" hidden="1" customHeight="1" x14ac:dyDescent="0.2">
      <c r="B48" s="58" t="s">
        <v>165</v>
      </c>
      <c r="C48" s="59" t="s">
        <v>23</v>
      </c>
      <c r="D48" s="59" t="s">
        <v>8</v>
      </c>
      <c r="E48" s="59" t="s">
        <v>32</v>
      </c>
      <c r="F48" s="59" t="s">
        <v>163</v>
      </c>
      <c r="G48" s="61">
        <v>830</v>
      </c>
      <c r="H48" s="60">
        <v>0</v>
      </c>
      <c r="I48" s="60">
        <v>0</v>
      </c>
      <c r="J48" s="57">
        <v>0</v>
      </c>
    </row>
    <row r="49" spans="1:10" s="4" customFormat="1" ht="90" customHeight="1" x14ac:dyDescent="0.2">
      <c r="A49" s="41"/>
      <c r="B49" s="49" t="s">
        <v>152</v>
      </c>
      <c r="C49" s="59" t="s">
        <v>23</v>
      </c>
      <c r="D49" s="59" t="s">
        <v>8</v>
      </c>
      <c r="E49" s="59" t="s">
        <v>32</v>
      </c>
      <c r="F49" s="59" t="s">
        <v>153</v>
      </c>
      <c r="G49" s="61"/>
      <c r="H49" s="60">
        <f>H50</f>
        <v>48000</v>
      </c>
      <c r="I49" s="60">
        <f t="shared" ref="I49:J49" si="24">I50</f>
        <v>48000</v>
      </c>
      <c r="J49" s="57">
        <f t="shared" si="24"/>
        <v>48000</v>
      </c>
    </row>
    <row r="50" spans="1:10" s="4" customFormat="1" ht="18" customHeight="1" x14ac:dyDescent="0.2">
      <c r="B50" s="58" t="s">
        <v>91</v>
      </c>
      <c r="C50" s="59" t="s">
        <v>23</v>
      </c>
      <c r="D50" s="59" t="s">
        <v>8</v>
      </c>
      <c r="E50" s="59" t="s">
        <v>32</v>
      </c>
      <c r="F50" s="59" t="s">
        <v>153</v>
      </c>
      <c r="G50" s="61">
        <v>360</v>
      </c>
      <c r="H50" s="60">
        <v>48000</v>
      </c>
      <c r="I50" s="60">
        <v>48000</v>
      </c>
      <c r="J50" s="57">
        <v>48000</v>
      </c>
    </row>
    <row r="51" spans="1:10" ht="39" x14ac:dyDescent="0.25">
      <c r="B51" s="58" t="s">
        <v>24</v>
      </c>
      <c r="C51" s="59" t="s">
        <v>23</v>
      </c>
      <c r="D51" s="59" t="s">
        <v>10</v>
      </c>
      <c r="E51" s="59"/>
      <c r="F51" s="59"/>
      <c r="G51" s="61"/>
      <c r="H51" s="60">
        <f>H52+H68</f>
        <v>191400</v>
      </c>
      <c r="I51" s="60">
        <f>I52+I68</f>
        <v>182600</v>
      </c>
      <c r="J51" s="57">
        <f>J52+J68</f>
        <v>185200</v>
      </c>
    </row>
    <row r="52" spans="1:10" ht="65.25" customHeight="1" x14ac:dyDescent="0.25">
      <c r="B52" s="58" t="s">
        <v>90</v>
      </c>
      <c r="C52" s="59" t="s">
        <v>23</v>
      </c>
      <c r="D52" s="59" t="s">
        <v>10</v>
      </c>
      <c r="E52" s="59" t="s">
        <v>89</v>
      </c>
      <c r="F52" s="59"/>
      <c r="G52" s="61"/>
      <c r="H52" s="60">
        <f>H53+H64</f>
        <v>162600</v>
      </c>
      <c r="I52" s="60">
        <f>I53+I64</f>
        <v>182600</v>
      </c>
      <c r="J52" s="57">
        <f>J53+J64</f>
        <v>185200</v>
      </c>
    </row>
    <row r="53" spans="1:10" ht="78" customHeight="1" x14ac:dyDescent="0.25">
      <c r="B53" s="58" t="s">
        <v>136</v>
      </c>
      <c r="C53" s="59" t="s">
        <v>23</v>
      </c>
      <c r="D53" s="59" t="s">
        <v>10</v>
      </c>
      <c r="E53" s="59" t="s">
        <v>89</v>
      </c>
      <c r="F53" s="59" t="s">
        <v>84</v>
      </c>
      <c r="G53" s="61"/>
      <c r="H53" s="60">
        <f>H54</f>
        <v>132600</v>
      </c>
      <c r="I53" s="60">
        <f t="shared" ref="I53:J53" si="25">I54</f>
        <v>152600</v>
      </c>
      <c r="J53" s="57">
        <f t="shared" si="25"/>
        <v>155200</v>
      </c>
    </row>
    <row r="54" spans="1:10" ht="32.25" customHeight="1" x14ac:dyDescent="0.25">
      <c r="B54" s="30" t="s">
        <v>96</v>
      </c>
      <c r="C54" s="59" t="s">
        <v>23</v>
      </c>
      <c r="D54" s="59" t="s">
        <v>10</v>
      </c>
      <c r="E54" s="59" t="s">
        <v>89</v>
      </c>
      <c r="F54" s="59" t="s">
        <v>95</v>
      </c>
      <c r="G54" s="61"/>
      <c r="H54" s="60">
        <f>H55+H58+H61</f>
        <v>132600</v>
      </c>
      <c r="I54" s="60">
        <f t="shared" ref="I54:J54" si="26">I55+I58+I61</f>
        <v>152600</v>
      </c>
      <c r="J54" s="57">
        <f t="shared" si="26"/>
        <v>155200</v>
      </c>
    </row>
    <row r="55" spans="1:10" ht="106.5" customHeight="1" x14ac:dyDescent="0.25">
      <c r="B55" s="30" t="s">
        <v>97</v>
      </c>
      <c r="C55" s="59" t="s">
        <v>23</v>
      </c>
      <c r="D55" s="59" t="s">
        <v>10</v>
      </c>
      <c r="E55" s="59" t="s">
        <v>89</v>
      </c>
      <c r="F55" s="37" t="s">
        <v>99</v>
      </c>
      <c r="G55" s="61"/>
      <c r="H55" s="60">
        <f>H56</f>
        <v>60000</v>
      </c>
      <c r="I55" s="60">
        <f t="shared" ref="I55:J56" si="27">I56</f>
        <v>70000</v>
      </c>
      <c r="J55" s="57">
        <f t="shared" si="27"/>
        <v>70000</v>
      </c>
    </row>
    <row r="56" spans="1:10" ht="65.25" customHeight="1" x14ac:dyDescent="0.25">
      <c r="B56" s="58" t="s">
        <v>83</v>
      </c>
      <c r="C56" s="59" t="s">
        <v>23</v>
      </c>
      <c r="D56" s="59" t="s">
        <v>10</v>
      </c>
      <c r="E56" s="59" t="s">
        <v>89</v>
      </c>
      <c r="F56" s="37" t="s">
        <v>100</v>
      </c>
      <c r="G56" s="61"/>
      <c r="H56" s="60">
        <f>H57</f>
        <v>60000</v>
      </c>
      <c r="I56" s="60">
        <f t="shared" si="27"/>
        <v>70000</v>
      </c>
      <c r="J56" s="57">
        <f t="shared" si="27"/>
        <v>70000</v>
      </c>
    </row>
    <row r="57" spans="1:10" ht="52.5" customHeight="1" x14ac:dyDescent="0.25">
      <c r="B57" s="58" t="s">
        <v>66</v>
      </c>
      <c r="C57" s="59" t="s">
        <v>23</v>
      </c>
      <c r="D57" s="59" t="s">
        <v>10</v>
      </c>
      <c r="E57" s="59" t="s">
        <v>89</v>
      </c>
      <c r="F57" s="37" t="s">
        <v>100</v>
      </c>
      <c r="G57" s="61">
        <v>240</v>
      </c>
      <c r="H57" s="60">
        <v>60000</v>
      </c>
      <c r="I57" s="60">
        <v>70000</v>
      </c>
      <c r="J57" s="57">
        <v>70000</v>
      </c>
    </row>
    <row r="58" spans="1:10" ht="93" customHeight="1" x14ac:dyDescent="0.25">
      <c r="B58" s="30" t="s">
        <v>98</v>
      </c>
      <c r="C58" s="59" t="s">
        <v>23</v>
      </c>
      <c r="D58" s="59" t="s">
        <v>10</v>
      </c>
      <c r="E58" s="59" t="s">
        <v>89</v>
      </c>
      <c r="F58" s="37" t="s">
        <v>101</v>
      </c>
      <c r="G58" s="61"/>
      <c r="H58" s="60">
        <f>H59</f>
        <v>12600</v>
      </c>
      <c r="I58" s="60">
        <f t="shared" ref="I58:J59" si="28">I59</f>
        <v>12600</v>
      </c>
      <c r="J58" s="57">
        <f t="shared" si="28"/>
        <v>15000</v>
      </c>
    </row>
    <row r="59" spans="1:10" ht="69.75" customHeight="1" x14ac:dyDescent="0.25">
      <c r="B59" s="58" t="s">
        <v>83</v>
      </c>
      <c r="C59" s="59" t="s">
        <v>23</v>
      </c>
      <c r="D59" s="59" t="s">
        <v>10</v>
      </c>
      <c r="E59" s="59" t="s">
        <v>89</v>
      </c>
      <c r="F59" s="37" t="s">
        <v>102</v>
      </c>
      <c r="G59" s="61"/>
      <c r="H59" s="60">
        <f>H60</f>
        <v>12600</v>
      </c>
      <c r="I59" s="60">
        <f t="shared" si="28"/>
        <v>12600</v>
      </c>
      <c r="J59" s="57">
        <f t="shared" si="28"/>
        <v>15000</v>
      </c>
    </row>
    <row r="60" spans="1:10" ht="52.5" customHeight="1" x14ac:dyDescent="0.25">
      <c r="B60" s="58" t="s">
        <v>66</v>
      </c>
      <c r="C60" s="59" t="s">
        <v>23</v>
      </c>
      <c r="D60" s="59" t="s">
        <v>10</v>
      </c>
      <c r="E60" s="59" t="s">
        <v>89</v>
      </c>
      <c r="F60" s="37" t="s">
        <v>102</v>
      </c>
      <c r="G60" s="61">
        <v>240</v>
      </c>
      <c r="H60" s="60">
        <v>12600</v>
      </c>
      <c r="I60" s="60">
        <v>12600</v>
      </c>
      <c r="J60" s="57">
        <v>15000</v>
      </c>
    </row>
    <row r="61" spans="1:10" ht="90" customHeight="1" x14ac:dyDescent="0.25">
      <c r="B61" s="30" t="s">
        <v>105</v>
      </c>
      <c r="C61" s="59" t="s">
        <v>23</v>
      </c>
      <c r="D61" s="59" t="s">
        <v>10</v>
      </c>
      <c r="E61" s="59" t="s">
        <v>89</v>
      </c>
      <c r="F61" s="37" t="s">
        <v>103</v>
      </c>
      <c r="G61" s="61"/>
      <c r="H61" s="60">
        <f>H62</f>
        <v>60000</v>
      </c>
      <c r="I61" s="60">
        <f t="shared" ref="I61:J61" si="29">I62</f>
        <v>70000</v>
      </c>
      <c r="J61" s="57">
        <f t="shared" si="29"/>
        <v>70200</v>
      </c>
    </row>
    <row r="62" spans="1:10" ht="72" customHeight="1" x14ac:dyDescent="0.25">
      <c r="B62" s="58" t="s">
        <v>83</v>
      </c>
      <c r="C62" s="59" t="s">
        <v>23</v>
      </c>
      <c r="D62" s="59" t="s">
        <v>10</v>
      </c>
      <c r="E62" s="59" t="s">
        <v>89</v>
      </c>
      <c r="F62" s="37" t="s">
        <v>104</v>
      </c>
      <c r="G62" s="61"/>
      <c r="H62" s="60">
        <f>H63</f>
        <v>60000</v>
      </c>
      <c r="I62" s="60">
        <f t="shared" ref="I62:J62" si="30">I63</f>
        <v>70000</v>
      </c>
      <c r="J62" s="57">
        <f t="shared" si="30"/>
        <v>70200</v>
      </c>
    </row>
    <row r="63" spans="1:10" ht="52.5" customHeight="1" x14ac:dyDescent="0.25">
      <c r="B63" s="58" t="s">
        <v>66</v>
      </c>
      <c r="C63" s="59" t="s">
        <v>23</v>
      </c>
      <c r="D63" s="59" t="s">
        <v>10</v>
      </c>
      <c r="E63" s="59" t="s">
        <v>89</v>
      </c>
      <c r="F63" s="37" t="s">
        <v>104</v>
      </c>
      <c r="G63" s="61">
        <v>240</v>
      </c>
      <c r="H63" s="60">
        <v>60000</v>
      </c>
      <c r="I63" s="60">
        <v>70000</v>
      </c>
      <c r="J63" s="57">
        <v>70200</v>
      </c>
    </row>
    <row r="64" spans="1:10" ht="18.75" customHeight="1" x14ac:dyDescent="0.25">
      <c r="B64" s="58" t="s">
        <v>15</v>
      </c>
      <c r="C64" s="59" t="s">
        <v>23</v>
      </c>
      <c r="D64" s="59" t="s">
        <v>10</v>
      </c>
      <c r="E64" s="59" t="s">
        <v>89</v>
      </c>
      <c r="F64" s="59" t="s">
        <v>44</v>
      </c>
      <c r="G64" s="61"/>
      <c r="H64" s="60">
        <f t="shared" ref="H64:J65" si="31">SUM(H65)</f>
        <v>30000</v>
      </c>
      <c r="I64" s="60">
        <f t="shared" si="31"/>
        <v>30000</v>
      </c>
      <c r="J64" s="57">
        <f t="shared" si="31"/>
        <v>30000</v>
      </c>
    </row>
    <row r="65" spans="2:10" ht="42.75" customHeight="1" x14ac:dyDescent="0.25">
      <c r="B65" s="58" t="s">
        <v>93</v>
      </c>
      <c r="C65" s="59" t="s">
        <v>23</v>
      </c>
      <c r="D65" s="59" t="s">
        <v>10</v>
      </c>
      <c r="E65" s="59" t="s">
        <v>89</v>
      </c>
      <c r="F65" s="59" t="s">
        <v>45</v>
      </c>
      <c r="G65" s="61"/>
      <c r="H65" s="60">
        <f>SUM(H66)</f>
        <v>30000</v>
      </c>
      <c r="I65" s="60">
        <f t="shared" si="31"/>
        <v>30000</v>
      </c>
      <c r="J65" s="57">
        <f t="shared" si="31"/>
        <v>30000</v>
      </c>
    </row>
    <row r="66" spans="2:10" ht="63.75" customHeight="1" x14ac:dyDescent="0.25">
      <c r="B66" s="58" t="s">
        <v>49</v>
      </c>
      <c r="C66" s="59" t="s">
        <v>23</v>
      </c>
      <c r="D66" s="59" t="s">
        <v>10</v>
      </c>
      <c r="E66" s="59" t="s">
        <v>89</v>
      </c>
      <c r="F66" s="59" t="s">
        <v>50</v>
      </c>
      <c r="G66" s="61"/>
      <c r="H66" s="60">
        <f>SUM(H67)</f>
        <v>30000</v>
      </c>
      <c r="I66" s="60">
        <f>SUM(I67)</f>
        <v>30000</v>
      </c>
      <c r="J66" s="57">
        <f>SUM(J67)</f>
        <v>30000</v>
      </c>
    </row>
    <row r="67" spans="2:10" ht="51" customHeight="1" x14ac:dyDescent="0.25">
      <c r="B67" s="58" t="s">
        <v>66</v>
      </c>
      <c r="C67" s="59" t="s">
        <v>23</v>
      </c>
      <c r="D67" s="59" t="s">
        <v>10</v>
      </c>
      <c r="E67" s="59" t="s">
        <v>89</v>
      </c>
      <c r="F67" s="59" t="s">
        <v>50</v>
      </c>
      <c r="G67" s="61">
        <v>240</v>
      </c>
      <c r="H67" s="60">
        <v>30000</v>
      </c>
      <c r="I67" s="60">
        <v>30000</v>
      </c>
      <c r="J67" s="57">
        <v>30000</v>
      </c>
    </row>
    <row r="68" spans="2:10" ht="51" customHeight="1" x14ac:dyDescent="0.25">
      <c r="B68" s="58" t="s">
        <v>148</v>
      </c>
      <c r="C68" s="59" t="s">
        <v>23</v>
      </c>
      <c r="D68" s="59" t="s">
        <v>10</v>
      </c>
      <c r="E68" s="59" t="s">
        <v>147</v>
      </c>
      <c r="F68" s="59"/>
      <c r="G68" s="61"/>
      <c r="H68" s="60">
        <f>H69</f>
        <v>28800</v>
      </c>
      <c r="I68" s="60">
        <f t="shared" ref="I68:J68" si="32">I69</f>
        <v>0</v>
      </c>
      <c r="J68" s="57">
        <f t="shared" si="32"/>
        <v>0</v>
      </c>
    </row>
    <row r="69" spans="2:10" ht="20.25" customHeight="1" x14ac:dyDescent="0.25">
      <c r="B69" s="58" t="s">
        <v>15</v>
      </c>
      <c r="C69" s="59" t="s">
        <v>23</v>
      </c>
      <c r="D69" s="59" t="s">
        <v>10</v>
      </c>
      <c r="E69" s="59" t="s">
        <v>147</v>
      </c>
      <c r="F69" s="59" t="s">
        <v>44</v>
      </c>
      <c r="G69" s="61"/>
      <c r="H69" s="60">
        <f>H70</f>
        <v>28800</v>
      </c>
      <c r="I69" s="60">
        <f t="shared" ref="I69:J70" si="33">I70</f>
        <v>0</v>
      </c>
      <c r="J69" s="57">
        <f t="shared" si="33"/>
        <v>0</v>
      </c>
    </row>
    <row r="70" spans="2:10" ht="42" customHeight="1" x14ac:dyDescent="0.25">
      <c r="B70" s="58" t="s">
        <v>93</v>
      </c>
      <c r="C70" s="59" t="s">
        <v>23</v>
      </c>
      <c r="D70" s="59" t="s">
        <v>10</v>
      </c>
      <c r="E70" s="59" t="s">
        <v>147</v>
      </c>
      <c r="F70" s="59" t="s">
        <v>45</v>
      </c>
      <c r="G70" s="61"/>
      <c r="H70" s="60">
        <f>H71</f>
        <v>28800</v>
      </c>
      <c r="I70" s="60">
        <f t="shared" si="33"/>
        <v>0</v>
      </c>
      <c r="J70" s="57">
        <f t="shared" si="33"/>
        <v>0</v>
      </c>
    </row>
    <row r="71" spans="2:10" ht="53.25" customHeight="1" x14ac:dyDescent="0.25">
      <c r="B71" s="58" t="s">
        <v>150</v>
      </c>
      <c r="C71" s="59" t="s">
        <v>23</v>
      </c>
      <c r="D71" s="59" t="s">
        <v>10</v>
      </c>
      <c r="E71" s="59" t="s">
        <v>147</v>
      </c>
      <c r="F71" s="59" t="s">
        <v>151</v>
      </c>
      <c r="G71" s="61"/>
      <c r="H71" s="60">
        <f>H72</f>
        <v>28800</v>
      </c>
      <c r="I71" s="60">
        <f t="shared" ref="I71:J71" si="34">I72</f>
        <v>0</v>
      </c>
      <c r="J71" s="57">
        <f t="shared" si="34"/>
        <v>0</v>
      </c>
    </row>
    <row r="72" spans="2:10" ht="43.5" customHeight="1" x14ac:dyDescent="0.25">
      <c r="B72" s="58" t="s">
        <v>149</v>
      </c>
      <c r="C72" s="59" t="s">
        <v>23</v>
      </c>
      <c r="D72" s="59" t="s">
        <v>10</v>
      </c>
      <c r="E72" s="59" t="s">
        <v>147</v>
      </c>
      <c r="F72" s="59" t="s">
        <v>151</v>
      </c>
      <c r="G72" s="61">
        <v>120</v>
      </c>
      <c r="H72" s="60">
        <v>28800</v>
      </c>
      <c r="I72" s="60">
        <v>0</v>
      </c>
      <c r="J72" s="57">
        <v>0</v>
      </c>
    </row>
    <row r="73" spans="2:10" ht="21.75" customHeight="1" x14ac:dyDescent="0.25">
      <c r="B73" s="58" t="s">
        <v>26</v>
      </c>
      <c r="C73" s="59" t="s">
        <v>23</v>
      </c>
      <c r="D73" s="59" t="s">
        <v>27</v>
      </c>
      <c r="E73" s="59"/>
      <c r="F73" s="59"/>
      <c r="G73" s="61"/>
      <c r="H73" s="60">
        <f>H74+H92</f>
        <v>9400000</v>
      </c>
      <c r="I73" s="60">
        <f>I74+I92</f>
        <v>9400000</v>
      </c>
      <c r="J73" s="57">
        <f>J74+J92</f>
        <v>9400000</v>
      </c>
    </row>
    <row r="74" spans="2:10" ht="18.75" customHeight="1" x14ac:dyDescent="0.25">
      <c r="B74" s="58" t="s">
        <v>28</v>
      </c>
      <c r="C74" s="59" t="s">
        <v>23</v>
      </c>
      <c r="D74" s="16" t="s">
        <v>27</v>
      </c>
      <c r="E74" s="16" t="s">
        <v>25</v>
      </c>
      <c r="F74" s="59"/>
      <c r="G74" s="61"/>
      <c r="H74" s="60">
        <f>H75+H80</f>
        <v>9100000</v>
      </c>
      <c r="I74" s="60">
        <f>I75+I80</f>
        <v>9100000</v>
      </c>
      <c r="J74" s="57">
        <f>J75+J80</f>
        <v>9100000</v>
      </c>
    </row>
    <row r="75" spans="2:10" ht="77.25" x14ac:dyDescent="0.25">
      <c r="B75" s="58" t="s">
        <v>139</v>
      </c>
      <c r="C75" s="59" t="s">
        <v>23</v>
      </c>
      <c r="D75" s="59" t="s">
        <v>27</v>
      </c>
      <c r="E75" s="59" t="s">
        <v>25</v>
      </c>
      <c r="F75" s="59" t="s">
        <v>77</v>
      </c>
      <c r="G75" s="61"/>
      <c r="H75" s="60">
        <f t="shared" ref="H75:J77" si="35">H76</f>
        <v>4500000</v>
      </c>
      <c r="I75" s="60">
        <f t="shared" si="35"/>
        <v>4500000</v>
      </c>
      <c r="J75" s="57">
        <f t="shared" si="35"/>
        <v>4500000</v>
      </c>
    </row>
    <row r="76" spans="2:10" ht="30.75" customHeight="1" x14ac:dyDescent="0.25">
      <c r="B76" s="31" t="s">
        <v>109</v>
      </c>
      <c r="C76" s="59" t="s">
        <v>23</v>
      </c>
      <c r="D76" s="59" t="s">
        <v>27</v>
      </c>
      <c r="E76" s="59" t="s">
        <v>25</v>
      </c>
      <c r="F76" s="59" t="s">
        <v>106</v>
      </c>
      <c r="G76" s="61"/>
      <c r="H76" s="60">
        <f t="shared" si="35"/>
        <v>4500000</v>
      </c>
      <c r="I76" s="60">
        <f t="shared" si="35"/>
        <v>4500000</v>
      </c>
      <c r="J76" s="57">
        <f t="shared" si="35"/>
        <v>4500000</v>
      </c>
    </row>
    <row r="77" spans="2:10" ht="42.75" customHeight="1" x14ac:dyDescent="0.25">
      <c r="B77" s="31" t="s">
        <v>110</v>
      </c>
      <c r="C77" s="59" t="s">
        <v>23</v>
      </c>
      <c r="D77" s="59" t="s">
        <v>27</v>
      </c>
      <c r="E77" s="59" t="s">
        <v>25</v>
      </c>
      <c r="F77" s="59" t="s">
        <v>107</v>
      </c>
      <c r="G77" s="61"/>
      <c r="H77" s="60">
        <f>H78</f>
        <v>4500000</v>
      </c>
      <c r="I77" s="60">
        <f t="shared" si="35"/>
        <v>4500000</v>
      </c>
      <c r="J77" s="57">
        <f t="shared" si="35"/>
        <v>4500000</v>
      </c>
    </row>
    <row r="78" spans="2:10" ht="80.25" customHeight="1" x14ac:dyDescent="0.25">
      <c r="B78" s="58" t="s">
        <v>111</v>
      </c>
      <c r="C78" s="59" t="s">
        <v>23</v>
      </c>
      <c r="D78" s="59" t="s">
        <v>27</v>
      </c>
      <c r="E78" s="59" t="s">
        <v>25</v>
      </c>
      <c r="F78" s="59" t="s">
        <v>108</v>
      </c>
      <c r="G78" s="61"/>
      <c r="H78" s="60">
        <f>H79</f>
        <v>4500000</v>
      </c>
      <c r="I78" s="60">
        <f t="shared" ref="I78:J78" si="36">I79</f>
        <v>4500000</v>
      </c>
      <c r="J78" s="57">
        <f t="shared" si="36"/>
        <v>4500000</v>
      </c>
    </row>
    <row r="79" spans="2:10" ht="56.25" customHeight="1" x14ac:dyDescent="0.25">
      <c r="B79" s="58" t="s">
        <v>66</v>
      </c>
      <c r="C79" s="59" t="s">
        <v>23</v>
      </c>
      <c r="D79" s="59" t="s">
        <v>27</v>
      </c>
      <c r="E79" s="59" t="s">
        <v>25</v>
      </c>
      <c r="F79" s="59" t="s">
        <v>108</v>
      </c>
      <c r="G79" s="61">
        <v>240</v>
      </c>
      <c r="H79" s="60">
        <v>4500000</v>
      </c>
      <c r="I79" s="60">
        <v>4500000</v>
      </c>
      <c r="J79" s="57">
        <v>4500000</v>
      </c>
    </row>
    <row r="80" spans="2:10" ht="93" customHeight="1" x14ac:dyDescent="0.25">
      <c r="B80" s="58" t="s">
        <v>140</v>
      </c>
      <c r="C80" s="59" t="s">
        <v>23</v>
      </c>
      <c r="D80" s="59" t="s">
        <v>27</v>
      </c>
      <c r="E80" s="59" t="s">
        <v>25</v>
      </c>
      <c r="F80" s="59" t="s">
        <v>81</v>
      </c>
      <c r="G80" s="61"/>
      <c r="H80" s="60">
        <f>H81</f>
        <v>4600000</v>
      </c>
      <c r="I80" s="60">
        <f t="shared" ref="I80:J80" si="37">I81</f>
        <v>4600000</v>
      </c>
      <c r="J80" s="57">
        <f t="shared" si="37"/>
        <v>4600000</v>
      </c>
    </row>
    <row r="81" spans="2:10" ht="26.25" customHeight="1" x14ac:dyDescent="0.25">
      <c r="B81" s="58" t="s">
        <v>109</v>
      </c>
      <c r="C81" s="59" t="s">
        <v>23</v>
      </c>
      <c r="D81" s="59" t="s">
        <v>27</v>
      </c>
      <c r="E81" s="59" t="s">
        <v>25</v>
      </c>
      <c r="F81" s="59" t="s">
        <v>112</v>
      </c>
      <c r="G81" s="61"/>
      <c r="H81" s="60">
        <f>H89+H82</f>
        <v>4600000</v>
      </c>
      <c r="I81" s="60">
        <f>I89+I82</f>
        <v>4600000</v>
      </c>
      <c r="J81" s="57">
        <f>J89+J82</f>
        <v>4600000</v>
      </c>
    </row>
    <row r="82" spans="2:10" ht="170.25" hidden="1" customHeight="1" x14ac:dyDescent="0.25">
      <c r="B82" s="58" t="s">
        <v>159</v>
      </c>
      <c r="C82" s="59" t="s">
        <v>23</v>
      </c>
      <c r="D82" s="59" t="s">
        <v>27</v>
      </c>
      <c r="E82" s="59" t="s">
        <v>25</v>
      </c>
      <c r="F82" s="44" t="s">
        <v>145</v>
      </c>
      <c r="G82" s="61"/>
      <c r="H82" s="60">
        <f>H83+H85+H87</f>
        <v>0</v>
      </c>
      <c r="I82" s="60">
        <f t="shared" ref="I82:J82" si="38">I83+I85+I87</f>
        <v>0</v>
      </c>
      <c r="J82" s="57">
        <f t="shared" si="38"/>
        <v>0</v>
      </c>
    </row>
    <row r="83" spans="2:10" ht="78" hidden="1" customHeight="1" x14ac:dyDescent="0.25">
      <c r="B83" s="58" t="s">
        <v>79</v>
      </c>
      <c r="C83" s="59" t="s">
        <v>23</v>
      </c>
      <c r="D83" s="59" t="s">
        <v>27</v>
      </c>
      <c r="E83" s="59" t="s">
        <v>25</v>
      </c>
      <c r="F83" s="44" t="s">
        <v>146</v>
      </c>
      <c r="G83" s="61"/>
      <c r="H83" s="60">
        <f>H84</f>
        <v>0</v>
      </c>
      <c r="I83" s="60">
        <f t="shared" ref="I83:J83" si="39">I84</f>
        <v>0</v>
      </c>
      <c r="J83" s="57">
        <f t="shared" si="39"/>
        <v>0</v>
      </c>
    </row>
    <row r="84" spans="2:10" ht="56.25" hidden="1" customHeight="1" x14ac:dyDescent="0.25">
      <c r="B84" s="58" t="s">
        <v>66</v>
      </c>
      <c r="C84" s="59" t="s">
        <v>23</v>
      </c>
      <c r="D84" s="59" t="s">
        <v>27</v>
      </c>
      <c r="E84" s="59" t="s">
        <v>25</v>
      </c>
      <c r="F84" s="44" t="s">
        <v>146</v>
      </c>
      <c r="G84" s="61">
        <v>240</v>
      </c>
      <c r="H84" s="60">
        <v>0</v>
      </c>
      <c r="I84" s="60">
        <v>0</v>
      </c>
      <c r="J84" s="57">
        <v>0</v>
      </c>
    </row>
    <row r="85" spans="2:10" ht="156" hidden="1" customHeight="1" x14ac:dyDescent="0.25">
      <c r="B85" s="58" t="s">
        <v>167</v>
      </c>
      <c r="C85" s="59" t="s">
        <v>23</v>
      </c>
      <c r="D85" s="59" t="s">
        <v>27</v>
      </c>
      <c r="E85" s="59" t="s">
        <v>25</v>
      </c>
      <c r="F85" s="44" t="s">
        <v>166</v>
      </c>
      <c r="G85" s="61"/>
      <c r="H85" s="60">
        <f>H86</f>
        <v>0</v>
      </c>
      <c r="I85" s="60">
        <f t="shared" ref="I85:J85" si="40">I86</f>
        <v>0</v>
      </c>
      <c r="J85" s="57">
        <f t="shared" si="40"/>
        <v>0</v>
      </c>
    </row>
    <row r="86" spans="2:10" ht="56.25" hidden="1" customHeight="1" x14ac:dyDescent="0.25">
      <c r="B86" s="58" t="s">
        <v>66</v>
      </c>
      <c r="C86" s="59" t="s">
        <v>23</v>
      </c>
      <c r="D86" s="59" t="s">
        <v>27</v>
      </c>
      <c r="E86" s="59" t="s">
        <v>25</v>
      </c>
      <c r="F86" s="44" t="s">
        <v>166</v>
      </c>
      <c r="G86" s="61">
        <v>240</v>
      </c>
      <c r="H86" s="60"/>
      <c r="I86" s="60">
        <v>0</v>
      </c>
      <c r="J86" s="57">
        <v>0</v>
      </c>
    </row>
    <row r="87" spans="2:10" ht="67.5" hidden="1" customHeight="1" x14ac:dyDescent="0.25">
      <c r="B87" s="58" t="s">
        <v>173</v>
      </c>
      <c r="C87" s="59" t="s">
        <v>23</v>
      </c>
      <c r="D87" s="59" t="s">
        <v>27</v>
      </c>
      <c r="E87" s="59" t="s">
        <v>25</v>
      </c>
      <c r="F87" s="44" t="s">
        <v>172</v>
      </c>
      <c r="G87" s="61"/>
      <c r="H87" s="60">
        <f>H88</f>
        <v>0</v>
      </c>
      <c r="I87" s="60">
        <f t="shared" ref="I87:J87" si="41">I88</f>
        <v>0</v>
      </c>
      <c r="J87" s="57">
        <f t="shared" si="41"/>
        <v>0</v>
      </c>
    </row>
    <row r="88" spans="2:10" ht="56.25" hidden="1" customHeight="1" x14ac:dyDescent="0.25">
      <c r="B88" s="58" t="s">
        <v>66</v>
      </c>
      <c r="C88" s="59" t="s">
        <v>23</v>
      </c>
      <c r="D88" s="59" t="s">
        <v>27</v>
      </c>
      <c r="E88" s="59" t="s">
        <v>25</v>
      </c>
      <c r="F88" s="44" t="s">
        <v>172</v>
      </c>
      <c r="G88" s="61">
        <v>240</v>
      </c>
      <c r="H88" s="60"/>
      <c r="I88" s="60">
        <v>0</v>
      </c>
      <c r="J88" s="57">
        <v>0</v>
      </c>
    </row>
    <row r="89" spans="2:10" ht="100.5" customHeight="1" x14ac:dyDescent="0.25">
      <c r="B89" s="30" t="s">
        <v>158</v>
      </c>
      <c r="C89" s="59" t="s">
        <v>23</v>
      </c>
      <c r="D89" s="59" t="s">
        <v>27</v>
      </c>
      <c r="E89" s="59" t="s">
        <v>25</v>
      </c>
      <c r="F89" s="37" t="s">
        <v>113</v>
      </c>
      <c r="G89" s="61"/>
      <c r="H89" s="60">
        <f>H90</f>
        <v>4600000</v>
      </c>
      <c r="I89" s="60">
        <f>I90</f>
        <v>4600000</v>
      </c>
      <c r="J89" s="57">
        <f>J90</f>
        <v>4600000</v>
      </c>
    </row>
    <row r="90" spans="2:10" ht="79.5" customHeight="1" x14ac:dyDescent="0.25">
      <c r="B90" s="58" t="s">
        <v>79</v>
      </c>
      <c r="C90" s="59" t="s">
        <v>23</v>
      </c>
      <c r="D90" s="59" t="s">
        <v>27</v>
      </c>
      <c r="E90" s="38" t="s">
        <v>25</v>
      </c>
      <c r="F90" s="39" t="s">
        <v>114</v>
      </c>
      <c r="G90" s="61"/>
      <c r="H90" s="60">
        <f>H91</f>
        <v>4600000</v>
      </c>
      <c r="I90" s="60">
        <f t="shared" ref="I90:J90" si="42">I91</f>
        <v>4600000</v>
      </c>
      <c r="J90" s="57">
        <f t="shared" si="42"/>
        <v>4600000</v>
      </c>
    </row>
    <row r="91" spans="2:10" ht="52.5" customHeight="1" x14ac:dyDescent="0.25">
      <c r="B91" s="58" t="s">
        <v>66</v>
      </c>
      <c r="C91" s="59" t="s">
        <v>23</v>
      </c>
      <c r="D91" s="59" t="s">
        <v>27</v>
      </c>
      <c r="E91" s="59" t="s">
        <v>25</v>
      </c>
      <c r="F91" s="39" t="s">
        <v>114</v>
      </c>
      <c r="G91" s="61">
        <v>240</v>
      </c>
      <c r="H91" s="60">
        <v>4600000</v>
      </c>
      <c r="I91" s="60">
        <v>4600000</v>
      </c>
      <c r="J91" s="57">
        <v>4600000</v>
      </c>
    </row>
    <row r="92" spans="2:10" ht="33" customHeight="1" x14ac:dyDescent="0.25">
      <c r="B92" s="58" t="s">
        <v>73</v>
      </c>
      <c r="C92" s="59" t="s">
        <v>23</v>
      </c>
      <c r="D92" s="59" t="s">
        <v>27</v>
      </c>
      <c r="E92" s="59" t="s">
        <v>72</v>
      </c>
      <c r="F92" s="59"/>
      <c r="G92" s="61"/>
      <c r="H92" s="60">
        <f>H93</f>
        <v>300000</v>
      </c>
      <c r="I92" s="60">
        <f t="shared" ref="I92:J92" si="43">I93</f>
        <v>300000</v>
      </c>
      <c r="J92" s="57">
        <f t="shared" si="43"/>
        <v>300000</v>
      </c>
    </row>
    <row r="93" spans="2:10" ht="18.75" customHeight="1" x14ac:dyDescent="0.25">
      <c r="B93" s="58" t="s">
        <v>15</v>
      </c>
      <c r="C93" s="59" t="s">
        <v>23</v>
      </c>
      <c r="D93" s="59" t="s">
        <v>27</v>
      </c>
      <c r="E93" s="59" t="s">
        <v>72</v>
      </c>
      <c r="F93" s="59" t="s">
        <v>44</v>
      </c>
      <c r="G93" s="61"/>
      <c r="H93" s="60">
        <f>H94</f>
        <v>300000</v>
      </c>
      <c r="I93" s="60">
        <f t="shared" ref="I93:J93" si="44">I94</f>
        <v>300000</v>
      </c>
      <c r="J93" s="57">
        <f t="shared" si="44"/>
        <v>300000</v>
      </c>
    </row>
    <row r="94" spans="2:10" ht="43.5" customHeight="1" x14ac:dyDescent="0.25">
      <c r="B94" s="58" t="s">
        <v>93</v>
      </c>
      <c r="C94" s="59" t="s">
        <v>23</v>
      </c>
      <c r="D94" s="59" t="s">
        <v>27</v>
      </c>
      <c r="E94" s="59" t="s">
        <v>72</v>
      </c>
      <c r="F94" s="59" t="s">
        <v>45</v>
      </c>
      <c r="G94" s="61"/>
      <c r="H94" s="60">
        <f>H95</f>
        <v>300000</v>
      </c>
      <c r="I94" s="60">
        <f t="shared" ref="I94:J94" si="45">I95</f>
        <v>300000</v>
      </c>
      <c r="J94" s="57">
        <f t="shared" si="45"/>
        <v>300000</v>
      </c>
    </row>
    <row r="95" spans="2:10" ht="53.25" customHeight="1" x14ac:dyDescent="0.25">
      <c r="B95" s="58" t="s">
        <v>74</v>
      </c>
      <c r="C95" s="59" t="s">
        <v>23</v>
      </c>
      <c r="D95" s="59" t="s">
        <v>27</v>
      </c>
      <c r="E95" s="59" t="s">
        <v>72</v>
      </c>
      <c r="F95" s="59" t="s">
        <v>75</v>
      </c>
      <c r="G95" s="61"/>
      <c r="H95" s="60">
        <f>H96</f>
        <v>300000</v>
      </c>
      <c r="I95" s="60">
        <f t="shared" ref="I95:J95" si="46">I96</f>
        <v>300000</v>
      </c>
      <c r="J95" s="57">
        <f t="shared" si="46"/>
        <v>300000</v>
      </c>
    </row>
    <row r="96" spans="2:10" ht="51" customHeight="1" x14ac:dyDescent="0.25">
      <c r="B96" s="58" t="s">
        <v>66</v>
      </c>
      <c r="C96" s="59" t="s">
        <v>23</v>
      </c>
      <c r="D96" s="59" t="s">
        <v>27</v>
      </c>
      <c r="E96" s="59" t="s">
        <v>72</v>
      </c>
      <c r="F96" s="59" t="s">
        <v>75</v>
      </c>
      <c r="G96" s="61">
        <v>240</v>
      </c>
      <c r="H96" s="60">
        <v>300000</v>
      </c>
      <c r="I96" s="60">
        <v>300000</v>
      </c>
      <c r="J96" s="57">
        <v>300000</v>
      </c>
    </row>
    <row r="97" spans="2:10" ht="29.25" customHeight="1" x14ac:dyDescent="0.25">
      <c r="B97" s="58" t="s">
        <v>29</v>
      </c>
      <c r="C97" s="59" t="s">
        <v>23</v>
      </c>
      <c r="D97" s="59" t="s">
        <v>30</v>
      </c>
      <c r="E97" s="59"/>
      <c r="F97" s="59"/>
      <c r="G97" s="61"/>
      <c r="H97" s="60">
        <f>H98+H108+H118+H125</f>
        <v>72924314.450000003</v>
      </c>
      <c r="I97" s="60">
        <f>I98+I108+I118+I125</f>
        <v>53996613.469999999</v>
      </c>
      <c r="J97" s="57">
        <f>J98+J108+J118+J125</f>
        <v>54481910.869999997</v>
      </c>
    </row>
    <row r="98" spans="2:10" ht="19.5" customHeight="1" x14ac:dyDescent="0.25">
      <c r="B98" s="58" t="s">
        <v>39</v>
      </c>
      <c r="C98" s="59" t="s">
        <v>23</v>
      </c>
      <c r="D98" s="59" t="s">
        <v>30</v>
      </c>
      <c r="E98" s="59" t="s">
        <v>8</v>
      </c>
      <c r="F98" s="59"/>
      <c r="G98" s="61"/>
      <c r="H98" s="60">
        <f>H99+H104</f>
        <v>3157520.4499999997</v>
      </c>
      <c r="I98" s="60">
        <f t="shared" ref="I98:J98" si="47">I99+I104</f>
        <v>3291871.53</v>
      </c>
      <c r="J98" s="57">
        <f t="shared" si="47"/>
        <v>3291871.53</v>
      </c>
    </row>
    <row r="99" spans="2:10" ht="76.5" customHeight="1" x14ac:dyDescent="0.25">
      <c r="B99" s="58" t="s">
        <v>135</v>
      </c>
      <c r="C99" s="59" t="s">
        <v>23</v>
      </c>
      <c r="D99" s="59" t="s">
        <v>30</v>
      </c>
      <c r="E99" s="59" t="s">
        <v>8</v>
      </c>
      <c r="F99" s="59" t="s">
        <v>131</v>
      </c>
      <c r="G99" s="61"/>
      <c r="H99" s="60">
        <f>H100</f>
        <v>665648.92000000004</v>
      </c>
      <c r="I99" s="60">
        <f t="shared" ref="I99:J99" si="48">I100</f>
        <v>0</v>
      </c>
      <c r="J99" s="57">
        <f t="shared" si="48"/>
        <v>0</v>
      </c>
    </row>
    <row r="100" spans="2:10" ht="19.5" customHeight="1" x14ac:dyDescent="0.25">
      <c r="B100" s="58" t="s">
        <v>179</v>
      </c>
      <c r="C100" s="59" t="s">
        <v>23</v>
      </c>
      <c r="D100" s="59" t="s">
        <v>30</v>
      </c>
      <c r="E100" s="59" t="s">
        <v>8</v>
      </c>
      <c r="F100" s="59" t="s">
        <v>182</v>
      </c>
      <c r="G100" s="61"/>
      <c r="H100" s="60">
        <f>H101</f>
        <v>665648.92000000004</v>
      </c>
      <c r="I100" s="60">
        <f t="shared" ref="I100:J100" si="49">I101</f>
        <v>0</v>
      </c>
      <c r="J100" s="57">
        <f t="shared" si="49"/>
        <v>0</v>
      </c>
    </row>
    <row r="101" spans="2:10" ht="45" customHeight="1" x14ac:dyDescent="0.25">
      <c r="B101" s="58" t="s">
        <v>180</v>
      </c>
      <c r="C101" s="59" t="s">
        <v>23</v>
      </c>
      <c r="D101" s="59" t="s">
        <v>30</v>
      </c>
      <c r="E101" s="59" t="s">
        <v>8</v>
      </c>
      <c r="F101" s="59" t="s">
        <v>183</v>
      </c>
      <c r="G101" s="61"/>
      <c r="H101" s="60">
        <f>H102</f>
        <v>665648.92000000004</v>
      </c>
      <c r="I101" s="60">
        <f t="shared" ref="I101:J101" si="50">I102</f>
        <v>0</v>
      </c>
      <c r="J101" s="57">
        <f t="shared" si="50"/>
        <v>0</v>
      </c>
    </row>
    <row r="102" spans="2:10" ht="97.5" customHeight="1" x14ac:dyDescent="0.25">
      <c r="B102" s="58" t="s">
        <v>181</v>
      </c>
      <c r="C102" s="59" t="s">
        <v>23</v>
      </c>
      <c r="D102" s="59" t="s">
        <v>30</v>
      </c>
      <c r="E102" s="59" t="s">
        <v>8</v>
      </c>
      <c r="F102" s="59" t="s">
        <v>184</v>
      </c>
      <c r="G102" s="61"/>
      <c r="H102" s="60">
        <f>H103</f>
        <v>665648.92000000004</v>
      </c>
      <c r="I102" s="60">
        <f t="shared" ref="I102:J102" si="51">I103</f>
        <v>0</v>
      </c>
      <c r="J102" s="57">
        <f t="shared" si="51"/>
        <v>0</v>
      </c>
    </row>
    <row r="103" spans="2:10" ht="54" customHeight="1" x14ac:dyDescent="0.25">
      <c r="B103" s="58" t="s">
        <v>66</v>
      </c>
      <c r="C103" s="59" t="s">
        <v>23</v>
      </c>
      <c r="D103" s="59" t="s">
        <v>30</v>
      </c>
      <c r="E103" s="59" t="s">
        <v>8</v>
      </c>
      <c r="F103" s="59" t="s">
        <v>184</v>
      </c>
      <c r="G103" s="61">
        <v>240</v>
      </c>
      <c r="H103" s="60">
        <v>665648.92000000004</v>
      </c>
      <c r="I103" s="60">
        <v>0</v>
      </c>
      <c r="J103" s="57">
        <v>0</v>
      </c>
    </row>
    <row r="104" spans="2:10" ht="21" customHeight="1" x14ac:dyDescent="0.25">
      <c r="B104" s="58" t="s">
        <v>15</v>
      </c>
      <c r="C104" s="59" t="s">
        <v>23</v>
      </c>
      <c r="D104" s="59" t="s">
        <v>30</v>
      </c>
      <c r="E104" s="59" t="s">
        <v>8</v>
      </c>
      <c r="F104" s="59" t="s">
        <v>44</v>
      </c>
      <c r="G104" s="61"/>
      <c r="H104" s="60">
        <f>H105</f>
        <v>2491871.5299999998</v>
      </c>
      <c r="I104" s="60">
        <f t="shared" ref="I104:J105" si="52">I105</f>
        <v>3291871.53</v>
      </c>
      <c r="J104" s="57">
        <f t="shared" si="52"/>
        <v>3291871.53</v>
      </c>
    </row>
    <row r="105" spans="2:10" ht="39.75" customHeight="1" x14ac:dyDescent="0.25">
      <c r="B105" s="58" t="s">
        <v>93</v>
      </c>
      <c r="C105" s="59" t="s">
        <v>23</v>
      </c>
      <c r="D105" s="59" t="s">
        <v>30</v>
      </c>
      <c r="E105" s="59" t="s">
        <v>8</v>
      </c>
      <c r="F105" s="59" t="s">
        <v>45</v>
      </c>
      <c r="G105" s="61"/>
      <c r="H105" s="60">
        <f>H106</f>
        <v>2491871.5299999998</v>
      </c>
      <c r="I105" s="60">
        <f t="shared" si="52"/>
        <v>3291871.53</v>
      </c>
      <c r="J105" s="57">
        <f t="shared" si="52"/>
        <v>3291871.53</v>
      </c>
    </row>
    <row r="106" spans="2:10" ht="69" customHeight="1" x14ac:dyDescent="0.25">
      <c r="B106" s="58" t="s">
        <v>82</v>
      </c>
      <c r="C106" s="59" t="s">
        <v>23</v>
      </c>
      <c r="D106" s="59" t="s">
        <v>30</v>
      </c>
      <c r="E106" s="59" t="s">
        <v>8</v>
      </c>
      <c r="F106" s="59" t="s">
        <v>52</v>
      </c>
      <c r="G106" s="61"/>
      <c r="H106" s="60">
        <f>H107</f>
        <v>2491871.5299999998</v>
      </c>
      <c r="I106" s="60">
        <f t="shared" ref="I106:J106" si="53">I107</f>
        <v>3291871.53</v>
      </c>
      <c r="J106" s="57">
        <f t="shared" si="53"/>
        <v>3291871.53</v>
      </c>
    </row>
    <row r="107" spans="2:10" ht="52.5" customHeight="1" x14ac:dyDescent="0.25">
      <c r="B107" s="58" t="s">
        <v>66</v>
      </c>
      <c r="C107" s="59" t="s">
        <v>23</v>
      </c>
      <c r="D107" s="59" t="s">
        <v>30</v>
      </c>
      <c r="E107" s="59" t="s">
        <v>8</v>
      </c>
      <c r="F107" s="59" t="s">
        <v>52</v>
      </c>
      <c r="G107" s="61">
        <v>240</v>
      </c>
      <c r="H107" s="60">
        <v>2491871.5299999998</v>
      </c>
      <c r="I107" s="60">
        <v>3291871.53</v>
      </c>
      <c r="J107" s="57">
        <v>3291871.53</v>
      </c>
    </row>
    <row r="108" spans="2:10" ht="18.75" customHeight="1" x14ac:dyDescent="0.25">
      <c r="B108" s="14" t="s">
        <v>40</v>
      </c>
      <c r="C108" s="15" t="s">
        <v>23</v>
      </c>
      <c r="D108" s="15" t="s">
        <v>30</v>
      </c>
      <c r="E108" s="15" t="s">
        <v>31</v>
      </c>
      <c r="F108" s="15"/>
      <c r="G108" s="17"/>
      <c r="H108" s="32">
        <f>H114+H109</f>
        <v>16777700</v>
      </c>
      <c r="I108" s="32">
        <f>I114+I109</f>
        <v>4970000</v>
      </c>
      <c r="J108" s="33">
        <f>J114+J109</f>
        <v>4970000</v>
      </c>
    </row>
    <row r="109" spans="2:10" ht="79.5" customHeight="1" x14ac:dyDescent="0.25">
      <c r="B109" s="14" t="s">
        <v>135</v>
      </c>
      <c r="C109" s="15" t="s">
        <v>23</v>
      </c>
      <c r="D109" s="15" t="s">
        <v>30</v>
      </c>
      <c r="E109" s="15" t="s">
        <v>31</v>
      </c>
      <c r="F109" s="15" t="s">
        <v>131</v>
      </c>
      <c r="G109" s="17"/>
      <c r="H109" s="32">
        <f>H110</f>
        <v>12307700</v>
      </c>
      <c r="I109" s="32">
        <f t="shared" ref="I109:J109" si="54">I110</f>
        <v>0</v>
      </c>
      <c r="J109" s="33">
        <f t="shared" si="54"/>
        <v>0</v>
      </c>
    </row>
    <row r="110" spans="2:10" ht="26.25" customHeight="1" x14ac:dyDescent="0.25">
      <c r="B110" s="58" t="s">
        <v>109</v>
      </c>
      <c r="C110" s="15" t="s">
        <v>23</v>
      </c>
      <c r="D110" s="15" t="s">
        <v>30</v>
      </c>
      <c r="E110" s="15" t="s">
        <v>31</v>
      </c>
      <c r="F110" s="15" t="s">
        <v>132</v>
      </c>
      <c r="G110" s="17"/>
      <c r="H110" s="32">
        <f>H111</f>
        <v>12307700</v>
      </c>
      <c r="I110" s="32">
        <f t="shared" ref="I110:J111" si="55">I111</f>
        <v>0</v>
      </c>
      <c r="J110" s="33">
        <f t="shared" si="55"/>
        <v>0</v>
      </c>
    </row>
    <row r="111" spans="2:10" ht="80.25" customHeight="1" x14ac:dyDescent="0.25">
      <c r="B111" s="14" t="s">
        <v>134</v>
      </c>
      <c r="C111" s="15" t="s">
        <v>23</v>
      </c>
      <c r="D111" s="15" t="s">
        <v>30</v>
      </c>
      <c r="E111" s="15" t="s">
        <v>31</v>
      </c>
      <c r="F111" s="15" t="s">
        <v>133</v>
      </c>
      <c r="G111" s="17"/>
      <c r="H111" s="32">
        <f>H112</f>
        <v>12307700</v>
      </c>
      <c r="I111" s="32">
        <f t="shared" si="55"/>
        <v>0</v>
      </c>
      <c r="J111" s="33">
        <f t="shared" si="55"/>
        <v>0</v>
      </c>
    </row>
    <row r="112" spans="2:10" ht="52.5" customHeight="1" x14ac:dyDescent="0.25">
      <c r="B112" s="58" t="s">
        <v>169</v>
      </c>
      <c r="C112" s="15" t="s">
        <v>23</v>
      </c>
      <c r="D112" s="15" t="s">
        <v>30</v>
      </c>
      <c r="E112" s="15" t="s">
        <v>31</v>
      </c>
      <c r="F112" s="15" t="s">
        <v>168</v>
      </c>
      <c r="G112" s="17"/>
      <c r="H112" s="32">
        <f>H113</f>
        <v>12307700</v>
      </c>
      <c r="I112" s="32">
        <f t="shared" ref="I112:J112" si="56">I113</f>
        <v>0</v>
      </c>
      <c r="J112" s="33">
        <f t="shared" si="56"/>
        <v>0</v>
      </c>
    </row>
    <row r="113" spans="2:10" ht="52.5" customHeight="1" x14ac:dyDescent="0.25">
      <c r="B113" s="58" t="s">
        <v>66</v>
      </c>
      <c r="C113" s="15" t="s">
        <v>23</v>
      </c>
      <c r="D113" s="15" t="s">
        <v>30</v>
      </c>
      <c r="E113" s="15" t="s">
        <v>31</v>
      </c>
      <c r="F113" s="15" t="s">
        <v>168</v>
      </c>
      <c r="G113" s="17">
        <v>240</v>
      </c>
      <c r="H113" s="32">
        <v>12307700</v>
      </c>
      <c r="I113" s="32">
        <v>0</v>
      </c>
      <c r="J113" s="33">
        <v>0</v>
      </c>
    </row>
    <row r="114" spans="2:10" ht="21.75" customHeight="1" x14ac:dyDescent="0.25">
      <c r="B114" s="58" t="s">
        <v>15</v>
      </c>
      <c r="C114" s="59" t="s">
        <v>23</v>
      </c>
      <c r="D114" s="59" t="s">
        <v>30</v>
      </c>
      <c r="E114" s="59" t="s">
        <v>31</v>
      </c>
      <c r="F114" s="59" t="s">
        <v>44</v>
      </c>
      <c r="G114" s="61"/>
      <c r="H114" s="60">
        <f t="shared" ref="H114:J115" si="57">H115</f>
        <v>4470000</v>
      </c>
      <c r="I114" s="60">
        <f t="shared" si="57"/>
        <v>4970000</v>
      </c>
      <c r="J114" s="57">
        <f t="shared" si="57"/>
        <v>4970000</v>
      </c>
    </row>
    <row r="115" spans="2:10" ht="40.5" customHeight="1" x14ac:dyDescent="0.25">
      <c r="B115" s="58" t="s">
        <v>93</v>
      </c>
      <c r="C115" s="59" t="s">
        <v>23</v>
      </c>
      <c r="D115" s="59" t="s">
        <v>30</v>
      </c>
      <c r="E115" s="59" t="s">
        <v>31</v>
      </c>
      <c r="F115" s="59" t="s">
        <v>45</v>
      </c>
      <c r="G115" s="61"/>
      <c r="H115" s="60">
        <f>H116</f>
        <v>4470000</v>
      </c>
      <c r="I115" s="60">
        <f t="shared" si="57"/>
        <v>4970000</v>
      </c>
      <c r="J115" s="57">
        <f t="shared" si="57"/>
        <v>4970000</v>
      </c>
    </row>
    <row r="116" spans="2:10" ht="39.75" customHeight="1" x14ac:dyDescent="0.25">
      <c r="B116" s="58" t="s">
        <v>59</v>
      </c>
      <c r="C116" s="59" t="s">
        <v>23</v>
      </c>
      <c r="D116" s="59" t="s">
        <v>30</v>
      </c>
      <c r="E116" s="59" t="s">
        <v>31</v>
      </c>
      <c r="F116" s="59" t="s">
        <v>53</v>
      </c>
      <c r="G116" s="61"/>
      <c r="H116" s="60">
        <f>H117</f>
        <v>4470000</v>
      </c>
      <c r="I116" s="60">
        <f t="shared" ref="I116:J116" si="58">I117</f>
        <v>4970000</v>
      </c>
      <c r="J116" s="57">
        <f t="shared" si="58"/>
        <v>4970000</v>
      </c>
    </row>
    <row r="117" spans="2:10" ht="55.5" customHeight="1" x14ac:dyDescent="0.25">
      <c r="B117" s="58" t="s">
        <v>66</v>
      </c>
      <c r="C117" s="59" t="s">
        <v>23</v>
      </c>
      <c r="D117" s="59" t="s">
        <v>30</v>
      </c>
      <c r="E117" s="59" t="s">
        <v>31</v>
      </c>
      <c r="F117" s="59" t="s">
        <v>53</v>
      </c>
      <c r="G117" s="61">
        <v>240</v>
      </c>
      <c r="H117" s="60">
        <v>4470000</v>
      </c>
      <c r="I117" s="60">
        <v>4970000</v>
      </c>
      <c r="J117" s="57">
        <v>4970000</v>
      </c>
    </row>
    <row r="118" spans="2:10" ht="16.5" customHeight="1" x14ac:dyDescent="0.25">
      <c r="B118" s="58" t="s">
        <v>41</v>
      </c>
      <c r="C118" s="59" t="s">
        <v>23</v>
      </c>
      <c r="D118" s="59" t="s">
        <v>30</v>
      </c>
      <c r="E118" s="59" t="s">
        <v>10</v>
      </c>
      <c r="F118" s="59"/>
      <c r="G118" s="61"/>
      <c r="H118" s="60">
        <f>H119</f>
        <v>13713000</v>
      </c>
      <c r="I118" s="60">
        <f t="shared" ref="I118:J118" si="59">I119</f>
        <v>16915516.939999998</v>
      </c>
      <c r="J118" s="57">
        <f t="shared" si="59"/>
        <v>17137463.34</v>
      </c>
    </row>
    <row r="119" spans="2:10" ht="23.25" customHeight="1" x14ac:dyDescent="0.25">
      <c r="B119" s="58" t="s">
        <v>15</v>
      </c>
      <c r="C119" s="59" t="s">
        <v>23</v>
      </c>
      <c r="D119" s="59" t="s">
        <v>30</v>
      </c>
      <c r="E119" s="59" t="s">
        <v>10</v>
      </c>
      <c r="F119" s="59" t="s">
        <v>44</v>
      </c>
      <c r="G119" s="61"/>
      <c r="H119" s="60">
        <f>H120</f>
        <v>13713000</v>
      </c>
      <c r="I119" s="60">
        <f t="shared" ref="I119:J119" si="60">I120</f>
        <v>16915516.939999998</v>
      </c>
      <c r="J119" s="57">
        <f t="shared" si="60"/>
        <v>17137463.34</v>
      </c>
    </row>
    <row r="120" spans="2:10" ht="41.25" customHeight="1" x14ac:dyDescent="0.25">
      <c r="B120" s="58" t="s">
        <v>93</v>
      </c>
      <c r="C120" s="59" t="s">
        <v>23</v>
      </c>
      <c r="D120" s="59" t="s">
        <v>30</v>
      </c>
      <c r="E120" s="59" t="s">
        <v>10</v>
      </c>
      <c r="F120" s="59" t="s">
        <v>45</v>
      </c>
      <c r="G120" s="61"/>
      <c r="H120" s="60">
        <f>H121+H123</f>
        <v>13713000</v>
      </c>
      <c r="I120" s="60">
        <f t="shared" ref="I120:J120" si="61">I121+I123</f>
        <v>16915516.939999998</v>
      </c>
      <c r="J120" s="57">
        <f t="shared" si="61"/>
        <v>17137463.34</v>
      </c>
    </row>
    <row r="121" spans="2:10" ht="39" customHeight="1" x14ac:dyDescent="0.25">
      <c r="B121" s="58" t="s">
        <v>60</v>
      </c>
      <c r="C121" s="59" t="s">
        <v>23</v>
      </c>
      <c r="D121" s="59" t="s">
        <v>30</v>
      </c>
      <c r="E121" s="59" t="s">
        <v>10</v>
      </c>
      <c r="F121" s="59" t="s">
        <v>55</v>
      </c>
      <c r="G121" s="61"/>
      <c r="H121" s="60">
        <f>H122</f>
        <v>10300000</v>
      </c>
      <c r="I121" s="60">
        <f>I122</f>
        <v>13502516.939999999</v>
      </c>
      <c r="J121" s="57">
        <f>J122</f>
        <v>13724463.34</v>
      </c>
    </row>
    <row r="122" spans="2:10" ht="53.25" customHeight="1" x14ac:dyDescent="0.25">
      <c r="B122" s="58" t="s">
        <v>66</v>
      </c>
      <c r="C122" s="59" t="s">
        <v>23</v>
      </c>
      <c r="D122" s="59" t="s">
        <v>30</v>
      </c>
      <c r="E122" s="59" t="s">
        <v>10</v>
      </c>
      <c r="F122" s="59" t="s">
        <v>55</v>
      </c>
      <c r="G122" s="61">
        <v>240</v>
      </c>
      <c r="H122" s="60">
        <v>10300000</v>
      </c>
      <c r="I122" s="60">
        <v>13502516.939999999</v>
      </c>
      <c r="J122" s="57">
        <v>13724463.34</v>
      </c>
    </row>
    <row r="123" spans="2:10" ht="55.5" customHeight="1" x14ac:dyDescent="0.25">
      <c r="B123" s="58" t="s">
        <v>54</v>
      </c>
      <c r="C123" s="59" t="s">
        <v>23</v>
      </c>
      <c r="D123" s="59" t="s">
        <v>30</v>
      </c>
      <c r="E123" s="59" t="s">
        <v>10</v>
      </c>
      <c r="F123" s="59" t="s">
        <v>56</v>
      </c>
      <c r="G123" s="61"/>
      <c r="H123" s="60">
        <f>H124</f>
        <v>3413000</v>
      </c>
      <c r="I123" s="60">
        <f t="shared" ref="I123:J123" si="62">I124</f>
        <v>3413000</v>
      </c>
      <c r="J123" s="57">
        <f t="shared" si="62"/>
        <v>3413000</v>
      </c>
    </row>
    <row r="124" spans="2:10" ht="54" customHeight="1" x14ac:dyDescent="0.25">
      <c r="B124" s="58" t="s">
        <v>66</v>
      </c>
      <c r="C124" s="59" t="s">
        <v>23</v>
      </c>
      <c r="D124" s="59" t="s">
        <v>30</v>
      </c>
      <c r="E124" s="59" t="s">
        <v>10</v>
      </c>
      <c r="F124" s="59" t="s">
        <v>56</v>
      </c>
      <c r="G124" s="61">
        <v>240</v>
      </c>
      <c r="H124" s="60">
        <v>3413000</v>
      </c>
      <c r="I124" s="60">
        <v>3413000</v>
      </c>
      <c r="J124" s="57">
        <v>3413000</v>
      </c>
    </row>
    <row r="125" spans="2:10" ht="40.5" customHeight="1" x14ac:dyDescent="0.25">
      <c r="B125" s="18" t="s">
        <v>33</v>
      </c>
      <c r="C125" s="59" t="s">
        <v>23</v>
      </c>
      <c r="D125" s="59" t="s">
        <v>30</v>
      </c>
      <c r="E125" s="59" t="s">
        <v>30</v>
      </c>
      <c r="F125" s="59"/>
      <c r="G125" s="61"/>
      <c r="H125" s="60">
        <f t="shared" ref="H125:J127" si="63">H126</f>
        <v>39276094</v>
      </c>
      <c r="I125" s="60">
        <f t="shared" si="63"/>
        <v>28819225</v>
      </c>
      <c r="J125" s="57">
        <f t="shared" si="63"/>
        <v>29082576</v>
      </c>
    </row>
    <row r="126" spans="2:10" ht="18" customHeight="1" x14ac:dyDescent="0.25">
      <c r="B126" s="58" t="s">
        <v>15</v>
      </c>
      <c r="C126" s="59" t="s">
        <v>23</v>
      </c>
      <c r="D126" s="59" t="s">
        <v>30</v>
      </c>
      <c r="E126" s="59" t="s">
        <v>30</v>
      </c>
      <c r="F126" s="59" t="s">
        <v>44</v>
      </c>
      <c r="G126" s="61"/>
      <c r="H126" s="60">
        <f t="shared" si="63"/>
        <v>39276094</v>
      </c>
      <c r="I126" s="60">
        <f t="shared" si="63"/>
        <v>28819225</v>
      </c>
      <c r="J126" s="57">
        <f t="shared" si="63"/>
        <v>29082576</v>
      </c>
    </row>
    <row r="127" spans="2:10" ht="38.25" customHeight="1" x14ac:dyDescent="0.25">
      <c r="B127" s="58" t="s">
        <v>93</v>
      </c>
      <c r="C127" s="59" t="s">
        <v>23</v>
      </c>
      <c r="D127" s="59" t="s">
        <v>30</v>
      </c>
      <c r="E127" s="59" t="s">
        <v>30</v>
      </c>
      <c r="F127" s="59" t="s">
        <v>45</v>
      </c>
      <c r="G127" s="61"/>
      <c r="H127" s="60">
        <f>H128</f>
        <v>39276094</v>
      </c>
      <c r="I127" s="60">
        <f t="shared" si="63"/>
        <v>28819225</v>
      </c>
      <c r="J127" s="57">
        <f t="shared" si="63"/>
        <v>29082576</v>
      </c>
    </row>
    <row r="128" spans="2:10" ht="69.75" customHeight="1" x14ac:dyDescent="0.25">
      <c r="B128" s="58" t="s">
        <v>88</v>
      </c>
      <c r="C128" s="59" t="s">
        <v>23</v>
      </c>
      <c r="D128" s="59" t="s">
        <v>30</v>
      </c>
      <c r="E128" s="59" t="s">
        <v>30</v>
      </c>
      <c r="F128" s="59" t="s">
        <v>61</v>
      </c>
      <c r="G128" s="61"/>
      <c r="H128" s="60">
        <f>H129+H130+H131</f>
        <v>39276094</v>
      </c>
      <c r="I128" s="60">
        <f t="shared" ref="I128:J128" si="64">I129+I130+I131</f>
        <v>28819225</v>
      </c>
      <c r="J128" s="57">
        <f t="shared" si="64"/>
        <v>29082576</v>
      </c>
    </row>
    <row r="129" spans="1:13" ht="30.75" customHeight="1" x14ac:dyDescent="0.25">
      <c r="B129" s="58" t="s">
        <v>69</v>
      </c>
      <c r="C129" s="59" t="s">
        <v>23</v>
      </c>
      <c r="D129" s="59" t="s">
        <v>30</v>
      </c>
      <c r="E129" s="59" t="s">
        <v>30</v>
      </c>
      <c r="F129" s="59" t="s">
        <v>61</v>
      </c>
      <c r="G129" s="61">
        <v>110</v>
      </c>
      <c r="H129" s="60">
        <v>31673179</v>
      </c>
      <c r="I129" s="60">
        <v>27019225</v>
      </c>
      <c r="J129" s="57">
        <v>27282576</v>
      </c>
    </row>
    <row r="130" spans="1:13" ht="51.75" customHeight="1" x14ac:dyDescent="0.25">
      <c r="B130" s="58" t="s">
        <v>66</v>
      </c>
      <c r="C130" s="59" t="s">
        <v>23</v>
      </c>
      <c r="D130" s="59" t="s">
        <v>30</v>
      </c>
      <c r="E130" s="59" t="s">
        <v>30</v>
      </c>
      <c r="F130" s="59" t="s">
        <v>61</v>
      </c>
      <c r="G130" s="61">
        <v>240</v>
      </c>
      <c r="H130" s="60">
        <v>7313950</v>
      </c>
      <c r="I130" s="60">
        <v>1600000</v>
      </c>
      <c r="J130" s="57">
        <v>1600000</v>
      </c>
    </row>
    <row r="131" spans="1:13" ht="29.25" customHeight="1" x14ac:dyDescent="0.25">
      <c r="B131" s="58" t="s">
        <v>67</v>
      </c>
      <c r="C131" s="59" t="s">
        <v>23</v>
      </c>
      <c r="D131" s="59" t="s">
        <v>30</v>
      </c>
      <c r="E131" s="59" t="s">
        <v>30</v>
      </c>
      <c r="F131" s="59" t="s">
        <v>61</v>
      </c>
      <c r="G131" s="61">
        <v>850</v>
      </c>
      <c r="H131" s="60">
        <v>288965</v>
      </c>
      <c r="I131" s="60">
        <v>200000</v>
      </c>
      <c r="J131" s="57">
        <v>200000</v>
      </c>
    </row>
    <row r="132" spans="1:13" ht="15.75" customHeight="1" x14ac:dyDescent="0.25">
      <c r="B132" s="58" t="s">
        <v>20</v>
      </c>
      <c r="C132" s="59" t="s">
        <v>23</v>
      </c>
      <c r="D132" s="59">
        <v>10</v>
      </c>
      <c r="E132" s="59"/>
      <c r="F132" s="59"/>
      <c r="G132" s="61"/>
      <c r="H132" s="60">
        <f>SUM(H133)</f>
        <v>255546</v>
      </c>
      <c r="I132" s="60">
        <f t="shared" ref="I132:J132" si="65">SUM(I133)</f>
        <v>265768</v>
      </c>
      <c r="J132" s="57">
        <f t="shared" si="65"/>
        <v>276398</v>
      </c>
      <c r="L132" s="4"/>
      <c r="M132" s="4"/>
    </row>
    <row r="133" spans="1:13" ht="18" customHeight="1" x14ac:dyDescent="0.25">
      <c r="B133" s="58" t="s">
        <v>21</v>
      </c>
      <c r="C133" s="59" t="s">
        <v>23</v>
      </c>
      <c r="D133" s="59">
        <v>10</v>
      </c>
      <c r="E133" s="59" t="s">
        <v>8</v>
      </c>
      <c r="F133" s="59"/>
      <c r="G133" s="61"/>
      <c r="H133" s="60">
        <f t="shared" ref="H133:J136" si="66">SUM(H134)</f>
        <v>255546</v>
      </c>
      <c r="I133" s="60">
        <f t="shared" si="66"/>
        <v>265768</v>
      </c>
      <c r="J133" s="57">
        <f t="shared" si="66"/>
        <v>276398</v>
      </c>
      <c r="L133" s="4"/>
      <c r="M133" s="4"/>
    </row>
    <row r="134" spans="1:13" ht="18.75" customHeight="1" x14ac:dyDescent="0.25">
      <c r="B134" s="58" t="s">
        <v>18</v>
      </c>
      <c r="C134" s="59" t="s">
        <v>23</v>
      </c>
      <c r="D134" s="59">
        <v>10</v>
      </c>
      <c r="E134" s="59" t="s">
        <v>8</v>
      </c>
      <c r="F134" s="59" t="s">
        <v>44</v>
      </c>
      <c r="G134" s="61"/>
      <c r="H134" s="60">
        <f t="shared" si="66"/>
        <v>255546</v>
      </c>
      <c r="I134" s="60">
        <f t="shared" si="66"/>
        <v>265768</v>
      </c>
      <c r="J134" s="57">
        <f t="shared" si="66"/>
        <v>276398</v>
      </c>
      <c r="L134" s="4"/>
      <c r="M134" s="4"/>
    </row>
    <row r="135" spans="1:13" ht="41.25" customHeight="1" x14ac:dyDescent="0.25">
      <c r="B135" s="58" t="s">
        <v>93</v>
      </c>
      <c r="C135" s="59" t="s">
        <v>23</v>
      </c>
      <c r="D135" s="59">
        <v>10</v>
      </c>
      <c r="E135" s="59" t="s">
        <v>8</v>
      </c>
      <c r="F135" s="59" t="s">
        <v>45</v>
      </c>
      <c r="G135" s="61"/>
      <c r="H135" s="60">
        <f t="shared" si="66"/>
        <v>255546</v>
      </c>
      <c r="I135" s="60">
        <f t="shared" si="66"/>
        <v>265768</v>
      </c>
      <c r="J135" s="57">
        <f t="shared" si="66"/>
        <v>276398</v>
      </c>
      <c r="L135" s="4"/>
      <c r="M135" s="4"/>
    </row>
    <row r="136" spans="1:13" ht="39" customHeight="1" x14ac:dyDescent="0.25">
      <c r="B136" s="58" t="s">
        <v>115</v>
      </c>
      <c r="C136" s="59" t="s">
        <v>23</v>
      </c>
      <c r="D136" s="59">
        <v>10</v>
      </c>
      <c r="E136" s="59" t="s">
        <v>8</v>
      </c>
      <c r="F136" s="59" t="s">
        <v>51</v>
      </c>
      <c r="G136" s="61"/>
      <c r="H136" s="60">
        <f t="shared" si="66"/>
        <v>255546</v>
      </c>
      <c r="I136" s="60">
        <f t="shared" si="66"/>
        <v>265768</v>
      </c>
      <c r="J136" s="57">
        <f t="shared" si="66"/>
        <v>276398</v>
      </c>
      <c r="L136" s="4"/>
      <c r="M136" s="4"/>
    </row>
    <row r="137" spans="1:13" ht="38.25" x14ac:dyDescent="0.25">
      <c r="A137" s="9"/>
      <c r="B137" s="19" t="s">
        <v>92</v>
      </c>
      <c r="C137" s="59" t="s">
        <v>23</v>
      </c>
      <c r="D137" s="59">
        <v>10</v>
      </c>
      <c r="E137" s="59" t="s">
        <v>8</v>
      </c>
      <c r="F137" s="59" t="s">
        <v>51</v>
      </c>
      <c r="G137" s="61">
        <v>310</v>
      </c>
      <c r="H137" s="60">
        <v>255546</v>
      </c>
      <c r="I137" s="60">
        <v>265768</v>
      </c>
      <c r="J137" s="57">
        <v>276398</v>
      </c>
      <c r="L137" s="4"/>
      <c r="M137" s="4"/>
    </row>
    <row r="138" spans="1:13" ht="54.75" customHeight="1" x14ac:dyDescent="0.25">
      <c r="B138" s="36" t="s">
        <v>34</v>
      </c>
      <c r="C138" s="59">
        <v>857</v>
      </c>
      <c r="D138" s="59"/>
      <c r="E138" s="59"/>
      <c r="F138" s="59"/>
      <c r="G138" s="61"/>
      <c r="H138" s="60">
        <f>H139</f>
        <v>464589</v>
      </c>
      <c r="I138" s="60">
        <f t="shared" ref="I138:J138" si="67">I139</f>
        <v>466311</v>
      </c>
      <c r="J138" s="57">
        <f t="shared" si="67"/>
        <v>587552</v>
      </c>
    </row>
    <row r="139" spans="1:13" ht="21" customHeight="1" x14ac:dyDescent="0.25">
      <c r="B139" s="58" t="s">
        <v>7</v>
      </c>
      <c r="C139" s="59">
        <v>857</v>
      </c>
      <c r="D139" s="59" t="s">
        <v>8</v>
      </c>
      <c r="E139" s="59"/>
      <c r="F139" s="59"/>
      <c r="G139" s="61"/>
      <c r="H139" s="60">
        <f>H140+H145</f>
        <v>464589</v>
      </c>
      <c r="I139" s="60">
        <f t="shared" ref="I139:J139" si="68">I140+I145</f>
        <v>466311</v>
      </c>
      <c r="J139" s="57">
        <f t="shared" si="68"/>
        <v>587552</v>
      </c>
    </row>
    <row r="140" spans="1:13" ht="79.5" customHeight="1" x14ac:dyDescent="0.25">
      <c r="B140" s="58" t="s">
        <v>9</v>
      </c>
      <c r="C140" s="59">
        <v>857</v>
      </c>
      <c r="D140" s="59" t="s">
        <v>8</v>
      </c>
      <c r="E140" s="59" t="s">
        <v>10</v>
      </c>
      <c r="F140" s="59"/>
      <c r="G140" s="61"/>
      <c r="H140" s="60">
        <f>H141</f>
        <v>370089</v>
      </c>
      <c r="I140" s="60">
        <f t="shared" ref="I140:J140" si="69">I141</f>
        <v>466311</v>
      </c>
      <c r="J140" s="57">
        <f t="shared" si="69"/>
        <v>587552</v>
      </c>
    </row>
    <row r="141" spans="1:13" ht="42" customHeight="1" x14ac:dyDescent="0.25">
      <c r="B141" s="58" t="s">
        <v>11</v>
      </c>
      <c r="C141" s="59">
        <v>857</v>
      </c>
      <c r="D141" s="59" t="s">
        <v>8</v>
      </c>
      <c r="E141" s="59" t="s">
        <v>10</v>
      </c>
      <c r="F141" s="59" t="s">
        <v>42</v>
      </c>
      <c r="G141" s="61"/>
      <c r="H141" s="60">
        <f t="shared" ref="H141" si="70">SUM(H142)</f>
        <v>370089</v>
      </c>
      <c r="I141" s="60">
        <f t="shared" ref="I141:J141" si="71">SUM(I142)</f>
        <v>466311</v>
      </c>
      <c r="J141" s="57">
        <f t="shared" si="71"/>
        <v>587552</v>
      </c>
    </row>
    <row r="142" spans="1:13" ht="40.5" customHeight="1" x14ac:dyDescent="0.25">
      <c r="B142" s="58" t="s">
        <v>13</v>
      </c>
      <c r="C142" s="59">
        <v>857</v>
      </c>
      <c r="D142" s="59" t="s">
        <v>8</v>
      </c>
      <c r="E142" s="59" t="s">
        <v>10</v>
      </c>
      <c r="F142" s="59" t="s">
        <v>43</v>
      </c>
      <c r="G142" s="61"/>
      <c r="H142" s="60">
        <f>H143</f>
        <v>370089</v>
      </c>
      <c r="I142" s="60">
        <f t="shared" ref="I142:J142" si="72">I143+I148</f>
        <v>466311</v>
      </c>
      <c r="J142" s="57">
        <f t="shared" si="72"/>
        <v>587552</v>
      </c>
    </row>
    <row r="143" spans="1:13" ht="64.5" customHeight="1" x14ac:dyDescent="0.25">
      <c r="B143" s="58" t="s">
        <v>62</v>
      </c>
      <c r="C143" s="59">
        <v>857</v>
      </c>
      <c r="D143" s="59" t="s">
        <v>8</v>
      </c>
      <c r="E143" s="59" t="s">
        <v>10</v>
      </c>
      <c r="F143" s="59" t="s">
        <v>63</v>
      </c>
      <c r="G143" s="61"/>
      <c r="H143" s="60">
        <f t="shared" ref="H143:J143" si="73">H144</f>
        <v>370089</v>
      </c>
      <c r="I143" s="60">
        <f t="shared" si="73"/>
        <v>466311</v>
      </c>
      <c r="J143" s="57">
        <f t="shared" si="73"/>
        <v>587552</v>
      </c>
    </row>
    <row r="144" spans="1:13" s="4" customFormat="1" ht="41.25" customHeight="1" x14ac:dyDescent="0.2">
      <c r="B144" s="42" t="s">
        <v>70</v>
      </c>
      <c r="C144" s="59">
        <v>857</v>
      </c>
      <c r="D144" s="59" t="s">
        <v>8</v>
      </c>
      <c r="E144" s="59" t="s">
        <v>10</v>
      </c>
      <c r="F144" s="59" t="s">
        <v>63</v>
      </c>
      <c r="G144" s="61">
        <v>120</v>
      </c>
      <c r="H144" s="60">
        <v>370089</v>
      </c>
      <c r="I144" s="60">
        <v>466311</v>
      </c>
      <c r="J144" s="57">
        <v>587552</v>
      </c>
    </row>
    <row r="145" spans="2:11" s="4" customFormat="1" ht="33" customHeight="1" x14ac:dyDescent="0.2">
      <c r="B145" s="42" t="s">
        <v>16</v>
      </c>
      <c r="C145" s="59" t="s">
        <v>191</v>
      </c>
      <c r="D145" s="59" t="s">
        <v>8</v>
      </c>
      <c r="E145" s="59" t="s">
        <v>32</v>
      </c>
      <c r="F145" s="59"/>
      <c r="G145" s="61"/>
      <c r="H145" s="60">
        <f>H148</f>
        <v>94500</v>
      </c>
      <c r="I145" s="60">
        <f t="shared" ref="I145:J145" si="74">I148</f>
        <v>0</v>
      </c>
      <c r="J145" s="57">
        <f t="shared" si="74"/>
        <v>0</v>
      </c>
    </row>
    <row r="146" spans="2:11" s="4" customFormat="1" ht="37.5" customHeight="1" x14ac:dyDescent="0.2">
      <c r="B146" s="58" t="s">
        <v>11</v>
      </c>
      <c r="C146" s="59" t="s">
        <v>191</v>
      </c>
      <c r="D146" s="59" t="s">
        <v>8</v>
      </c>
      <c r="E146" s="59" t="s">
        <v>32</v>
      </c>
      <c r="F146" s="59" t="s">
        <v>42</v>
      </c>
      <c r="G146" s="61"/>
      <c r="H146" s="60">
        <f>H147</f>
        <v>94500</v>
      </c>
      <c r="I146" s="60">
        <f t="shared" ref="I146:J146" si="75">I147</f>
        <v>0</v>
      </c>
      <c r="J146" s="57">
        <f t="shared" si="75"/>
        <v>0</v>
      </c>
    </row>
    <row r="147" spans="2:11" s="4" customFormat="1" ht="45.75" customHeight="1" x14ac:dyDescent="0.2">
      <c r="B147" s="58" t="s">
        <v>13</v>
      </c>
      <c r="C147" s="59" t="s">
        <v>191</v>
      </c>
      <c r="D147" s="59" t="s">
        <v>8</v>
      </c>
      <c r="E147" s="59" t="s">
        <v>32</v>
      </c>
      <c r="F147" s="59" t="s">
        <v>43</v>
      </c>
      <c r="G147" s="61"/>
      <c r="H147" s="60">
        <f>H148</f>
        <v>94500</v>
      </c>
      <c r="I147" s="60">
        <f t="shared" ref="I147:J147" si="76">I148</f>
        <v>0</v>
      </c>
      <c r="J147" s="57">
        <f t="shared" si="76"/>
        <v>0</v>
      </c>
    </row>
    <row r="148" spans="2:11" s="4" customFormat="1" ht="54" customHeight="1" x14ac:dyDescent="0.2">
      <c r="B148" s="42" t="s">
        <v>156</v>
      </c>
      <c r="C148" s="59" t="s">
        <v>191</v>
      </c>
      <c r="D148" s="59" t="s">
        <v>8</v>
      </c>
      <c r="E148" s="59" t="s">
        <v>32</v>
      </c>
      <c r="F148" s="59" t="s">
        <v>155</v>
      </c>
      <c r="G148" s="61"/>
      <c r="H148" s="60">
        <f>H149</f>
        <v>94500</v>
      </c>
      <c r="I148" s="60">
        <f t="shared" ref="I148:J148" si="77">I149</f>
        <v>0</v>
      </c>
      <c r="J148" s="57">
        <f t="shared" si="77"/>
        <v>0</v>
      </c>
    </row>
    <row r="149" spans="2:11" s="4" customFormat="1" ht="51" customHeight="1" x14ac:dyDescent="0.2">
      <c r="B149" s="58" t="s">
        <v>66</v>
      </c>
      <c r="C149" s="59" t="s">
        <v>191</v>
      </c>
      <c r="D149" s="59" t="s">
        <v>8</v>
      </c>
      <c r="E149" s="59" t="s">
        <v>32</v>
      </c>
      <c r="F149" s="59" t="s">
        <v>155</v>
      </c>
      <c r="G149" s="61">
        <v>240</v>
      </c>
      <c r="H149" s="60">
        <v>94500</v>
      </c>
      <c r="I149" s="60">
        <v>0</v>
      </c>
      <c r="J149" s="57">
        <v>0</v>
      </c>
    </row>
    <row r="150" spans="2:11" ht="71.25" customHeight="1" x14ac:dyDescent="0.25">
      <c r="B150" s="36" t="s">
        <v>187</v>
      </c>
      <c r="C150" s="28">
        <v>859</v>
      </c>
      <c r="D150" s="59"/>
      <c r="E150" s="59"/>
      <c r="F150" s="59"/>
      <c r="G150" s="61"/>
      <c r="H150" s="60">
        <f>H151+H165</f>
        <v>126885934.76000001</v>
      </c>
      <c r="I150" s="60">
        <f>I151+I165</f>
        <v>52703490</v>
      </c>
      <c r="J150" s="57">
        <f>J151+J165</f>
        <v>54301503</v>
      </c>
      <c r="K150" s="5"/>
    </row>
    <row r="151" spans="2:11" x14ac:dyDescent="0.25">
      <c r="B151" s="58" t="s">
        <v>80</v>
      </c>
      <c r="C151" s="59">
        <v>859</v>
      </c>
      <c r="D151" s="59" t="s">
        <v>17</v>
      </c>
      <c r="E151" s="59"/>
      <c r="F151" s="59"/>
      <c r="G151" s="61"/>
      <c r="H151" s="60">
        <f>H152</f>
        <v>30108997.079999998</v>
      </c>
      <c r="I151" s="60">
        <f>I152</f>
        <v>31446207</v>
      </c>
      <c r="J151" s="57">
        <f>J152</f>
        <v>32836905.999999996</v>
      </c>
    </row>
    <row r="152" spans="2:11" x14ac:dyDescent="0.25">
      <c r="B152" s="58" t="s">
        <v>35</v>
      </c>
      <c r="C152" s="59">
        <v>859</v>
      </c>
      <c r="D152" s="59" t="s">
        <v>17</v>
      </c>
      <c r="E152" s="59" t="s">
        <v>8</v>
      </c>
      <c r="F152" s="59"/>
      <c r="G152" s="61"/>
      <c r="H152" s="60">
        <f>H153</f>
        <v>30108997.079999998</v>
      </c>
      <c r="I152" s="60">
        <f t="shared" ref="I152:J153" si="78">I153</f>
        <v>31446207</v>
      </c>
      <c r="J152" s="57">
        <f t="shared" si="78"/>
        <v>32836905.999999996</v>
      </c>
    </row>
    <row r="153" spans="2:11" ht="64.5" x14ac:dyDescent="0.25">
      <c r="B153" s="40" t="s">
        <v>137</v>
      </c>
      <c r="C153" s="59">
        <v>859</v>
      </c>
      <c r="D153" s="59" t="s">
        <v>17</v>
      </c>
      <c r="E153" s="59" t="s">
        <v>8</v>
      </c>
      <c r="F153" s="59" t="s">
        <v>64</v>
      </c>
      <c r="G153" s="61"/>
      <c r="H153" s="60">
        <f>H154</f>
        <v>30108997.079999998</v>
      </c>
      <c r="I153" s="60">
        <f t="shared" si="78"/>
        <v>31446207</v>
      </c>
      <c r="J153" s="57">
        <f t="shared" si="78"/>
        <v>32836905.999999996</v>
      </c>
    </row>
    <row r="154" spans="2:11" ht="26.25" x14ac:dyDescent="0.25">
      <c r="B154" s="58" t="s">
        <v>109</v>
      </c>
      <c r="C154" s="59">
        <v>859</v>
      </c>
      <c r="D154" s="59" t="s">
        <v>17</v>
      </c>
      <c r="E154" s="59" t="s">
        <v>8</v>
      </c>
      <c r="F154" s="59" t="s">
        <v>116</v>
      </c>
      <c r="G154" s="61"/>
      <c r="H154" s="60">
        <f>H155+H160</f>
        <v>30108997.079999998</v>
      </c>
      <c r="I154" s="60">
        <f>I155+I160</f>
        <v>31446207</v>
      </c>
      <c r="J154" s="57">
        <f>J155+J160</f>
        <v>32836905.999999996</v>
      </c>
    </row>
    <row r="155" spans="2:11" ht="66.75" customHeight="1" x14ac:dyDescent="0.25">
      <c r="B155" s="58" t="s">
        <v>118</v>
      </c>
      <c r="C155" s="59" t="s">
        <v>36</v>
      </c>
      <c r="D155" s="59" t="s">
        <v>17</v>
      </c>
      <c r="E155" s="59" t="s">
        <v>8</v>
      </c>
      <c r="F155" s="59" t="s">
        <v>117</v>
      </c>
      <c r="G155" s="61"/>
      <c r="H155" s="60">
        <f>H156+H158</f>
        <v>18390520.879999999</v>
      </c>
      <c r="I155" s="60">
        <f t="shared" ref="I155:J155" si="79">I156+I158</f>
        <v>19046858.969999999</v>
      </c>
      <c r="J155" s="57">
        <f t="shared" si="79"/>
        <v>20078565.049999997</v>
      </c>
    </row>
    <row r="156" spans="2:11" s="6" customFormat="1" ht="64.5" customHeight="1" x14ac:dyDescent="0.2">
      <c r="B156" s="58" t="s">
        <v>85</v>
      </c>
      <c r="C156" s="59">
        <v>859</v>
      </c>
      <c r="D156" s="59" t="s">
        <v>17</v>
      </c>
      <c r="E156" s="59" t="s">
        <v>8</v>
      </c>
      <c r="F156" s="59" t="s">
        <v>119</v>
      </c>
      <c r="G156" s="61"/>
      <c r="H156" s="60">
        <f>H157</f>
        <v>17657689.77</v>
      </c>
      <c r="I156" s="60">
        <f t="shared" ref="I156:J156" si="80">I157</f>
        <v>18253889.039999999</v>
      </c>
      <c r="J156" s="57">
        <f t="shared" si="80"/>
        <v>19229223.059999999</v>
      </c>
    </row>
    <row r="157" spans="2:11" s="6" customFormat="1" ht="26.25" customHeight="1" x14ac:dyDescent="0.2">
      <c r="B157" s="58" t="s">
        <v>71</v>
      </c>
      <c r="C157" s="59">
        <v>859</v>
      </c>
      <c r="D157" s="59" t="s">
        <v>17</v>
      </c>
      <c r="E157" s="59" t="s">
        <v>8</v>
      </c>
      <c r="F157" s="59" t="s">
        <v>119</v>
      </c>
      <c r="G157" s="61">
        <v>610</v>
      </c>
      <c r="H157" s="60">
        <v>17657689.77</v>
      </c>
      <c r="I157" s="60">
        <v>18253889.039999999</v>
      </c>
      <c r="J157" s="57">
        <v>19229223.059999999</v>
      </c>
    </row>
    <row r="158" spans="2:11" s="6" customFormat="1" ht="78.75" customHeight="1" x14ac:dyDescent="0.2">
      <c r="B158" s="58" t="s">
        <v>121</v>
      </c>
      <c r="C158" s="59" t="s">
        <v>36</v>
      </c>
      <c r="D158" s="59" t="s">
        <v>17</v>
      </c>
      <c r="E158" s="59" t="s">
        <v>8</v>
      </c>
      <c r="F158" s="59" t="s">
        <v>120</v>
      </c>
      <c r="G158" s="61"/>
      <c r="H158" s="60">
        <f>H159</f>
        <v>732831.11</v>
      </c>
      <c r="I158" s="60">
        <f t="shared" ref="I158:J158" si="81">I159</f>
        <v>792969.93</v>
      </c>
      <c r="J158" s="57">
        <f t="shared" si="81"/>
        <v>849341.99</v>
      </c>
    </row>
    <row r="159" spans="2:11" s="6" customFormat="1" ht="26.25" customHeight="1" x14ac:dyDescent="0.2">
      <c r="B159" s="58" t="s">
        <v>71</v>
      </c>
      <c r="C159" s="59" t="s">
        <v>36</v>
      </c>
      <c r="D159" s="59" t="s">
        <v>17</v>
      </c>
      <c r="E159" s="59" t="s">
        <v>8</v>
      </c>
      <c r="F159" s="59" t="s">
        <v>120</v>
      </c>
      <c r="G159" s="61">
        <v>610</v>
      </c>
      <c r="H159" s="60">
        <v>732831.11</v>
      </c>
      <c r="I159" s="60">
        <v>792969.93</v>
      </c>
      <c r="J159" s="57">
        <v>849341.99</v>
      </c>
    </row>
    <row r="160" spans="2:11" s="6" customFormat="1" ht="45" customHeight="1" x14ac:dyDescent="0.2">
      <c r="B160" s="58" t="s">
        <v>160</v>
      </c>
      <c r="C160" s="59" t="s">
        <v>36</v>
      </c>
      <c r="D160" s="59" t="s">
        <v>17</v>
      </c>
      <c r="E160" s="59" t="s">
        <v>8</v>
      </c>
      <c r="F160" s="59" t="s">
        <v>122</v>
      </c>
      <c r="G160" s="61"/>
      <c r="H160" s="60">
        <f>H161+H163</f>
        <v>11718476.200000001</v>
      </c>
      <c r="I160" s="60">
        <f t="shared" ref="I160:J160" si="82">I161+I163</f>
        <v>12399348.029999999</v>
      </c>
      <c r="J160" s="57">
        <f t="shared" si="82"/>
        <v>12758340.949999999</v>
      </c>
    </row>
    <row r="161" spans="2:10" s="6" customFormat="1" ht="64.5" customHeight="1" x14ac:dyDescent="0.2">
      <c r="B161" s="58" t="s">
        <v>86</v>
      </c>
      <c r="C161" s="59" t="s">
        <v>36</v>
      </c>
      <c r="D161" s="59" t="s">
        <v>17</v>
      </c>
      <c r="E161" s="59" t="s">
        <v>8</v>
      </c>
      <c r="F161" s="59" t="s">
        <v>123</v>
      </c>
      <c r="G161" s="61"/>
      <c r="H161" s="60">
        <f>H162</f>
        <v>11305732.24</v>
      </c>
      <c r="I161" s="60">
        <f t="shared" ref="I161:J161" si="83">I162</f>
        <v>11952732.779999999</v>
      </c>
      <c r="J161" s="57">
        <f t="shared" si="83"/>
        <v>12279975.91</v>
      </c>
    </row>
    <row r="162" spans="2:10" s="6" customFormat="1" ht="33.75" customHeight="1" x14ac:dyDescent="0.2">
      <c r="B162" s="58" t="s">
        <v>71</v>
      </c>
      <c r="C162" s="59">
        <v>859</v>
      </c>
      <c r="D162" s="59" t="s">
        <v>17</v>
      </c>
      <c r="E162" s="59" t="s">
        <v>8</v>
      </c>
      <c r="F162" s="59" t="s">
        <v>123</v>
      </c>
      <c r="G162" s="61">
        <v>610</v>
      </c>
      <c r="H162" s="60">
        <v>11305732.24</v>
      </c>
      <c r="I162" s="60">
        <v>11952732.779999999</v>
      </c>
      <c r="J162" s="57">
        <v>12279975.91</v>
      </c>
    </row>
    <row r="163" spans="2:10" s="6" customFormat="1" ht="81" customHeight="1" x14ac:dyDescent="0.2">
      <c r="B163" s="58" t="s">
        <v>125</v>
      </c>
      <c r="C163" s="59">
        <v>859</v>
      </c>
      <c r="D163" s="59" t="s">
        <v>17</v>
      </c>
      <c r="E163" s="59" t="s">
        <v>8</v>
      </c>
      <c r="F163" s="59" t="s">
        <v>124</v>
      </c>
      <c r="G163" s="61"/>
      <c r="H163" s="60">
        <f>H164</f>
        <v>412743.96</v>
      </c>
      <c r="I163" s="60">
        <f t="shared" ref="I163:J163" si="84">I164</f>
        <v>446615.25</v>
      </c>
      <c r="J163" s="57">
        <f t="shared" si="84"/>
        <v>478365.04</v>
      </c>
    </row>
    <row r="164" spans="2:10" ht="26.25" customHeight="1" x14ac:dyDescent="0.25">
      <c r="B164" s="58" t="s">
        <v>71</v>
      </c>
      <c r="C164" s="59">
        <v>859</v>
      </c>
      <c r="D164" s="59" t="s">
        <v>17</v>
      </c>
      <c r="E164" s="59" t="s">
        <v>8</v>
      </c>
      <c r="F164" s="59" t="s">
        <v>124</v>
      </c>
      <c r="G164" s="61">
        <v>610</v>
      </c>
      <c r="H164" s="60">
        <v>412743.96</v>
      </c>
      <c r="I164" s="60">
        <v>446615.25</v>
      </c>
      <c r="J164" s="57">
        <v>478365.04</v>
      </c>
    </row>
    <row r="165" spans="2:10" x14ac:dyDescent="0.25">
      <c r="B165" s="58" t="s">
        <v>37</v>
      </c>
      <c r="C165" s="59">
        <v>859</v>
      </c>
      <c r="D165" s="59">
        <v>11</v>
      </c>
      <c r="E165" s="59"/>
      <c r="F165" s="59"/>
      <c r="G165" s="61"/>
      <c r="H165" s="60">
        <f>H166+H174</f>
        <v>96776937.680000007</v>
      </c>
      <c r="I165" s="60">
        <f t="shared" ref="I165:J165" si="85">I166+I174</f>
        <v>21257283</v>
      </c>
      <c r="J165" s="57">
        <f t="shared" si="85"/>
        <v>21464597</v>
      </c>
    </row>
    <row r="166" spans="2:10" ht="22.5" customHeight="1" x14ac:dyDescent="0.25">
      <c r="B166" s="58" t="s">
        <v>38</v>
      </c>
      <c r="C166" s="59">
        <v>859</v>
      </c>
      <c r="D166" s="59">
        <v>11</v>
      </c>
      <c r="E166" s="59" t="s">
        <v>8</v>
      </c>
      <c r="F166" s="59"/>
      <c r="G166" s="61"/>
      <c r="H166" s="60">
        <f>H167</f>
        <v>17509437.68</v>
      </c>
      <c r="I166" s="60">
        <f t="shared" ref="I166:J167" si="86">I167</f>
        <v>21257283</v>
      </c>
      <c r="J166" s="57">
        <f t="shared" si="86"/>
        <v>21464597</v>
      </c>
    </row>
    <row r="167" spans="2:10" ht="69" customHeight="1" x14ac:dyDescent="0.25">
      <c r="B167" s="40" t="s">
        <v>137</v>
      </c>
      <c r="C167" s="59">
        <v>859</v>
      </c>
      <c r="D167" s="59">
        <v>11</v>
      </c>
      <c r="E167" s="59" t="s">
        <v>8</v>
      </c>
      <c r="F167" s="59" t="s">
        <v>64</v>
      </c>
      <c r="G167" s="61"/>
      <c r="H167" s="60">
        <f>H168</f>
        <v>17509437.68</v>
      </c>
      <c r="I167" s="60">
        <f t="shared" si="86"/>
        <v>21257283</v>
      </c>
      <c r="J167" s="57">
        <f t="shared" si="86"/>
        <v>21464597</v>
      </c>
    </row>
    <row r="168" spans="2:10" s="6" customFormat="1" ht="27" customHeight="1" x14ac:dyDescent="0.2">
      <c r="B168" s="58" t="s">
        <v>109</v>
      </c>
      <c r="C168" s="59">
        <v>859</v>
      </c>
      <c r="D168" s="59">
        <v>11</v>
      </c>
      <c r="E168" s="59" t="s">
        <v>8</v>
      </c>
      <c r="F168" s="59" t="s">
        <v>116</v>
      </c>
      <c r="G168" s="61"/>
      <c r="H168" s="60">
        <f t="shared" ref="H168:H170" si="87">H169</f>
        <v>17509437.68</v>
      </c>
      <c r="I168" s="60">
        <f t="shared" ref="I168:J168" si="88">I169</f>
        <v>21257283</v>
      </c>
      <c r="J168" s="57">
        <f t="shared" si="88"/>
        <v>21464597</v>
      </c>
    </row>
    <row r="169" spans="2:10" s="6" customFormat="1" ht="59.25" customHeight="1" x14ac:dyDescent="0.2">
      <c r="B169" s="58" t="s">
        <v>129</v>
      </c>
      <c r="C169" s="59">
        <v>859</v>
      </c>
      <c r="D169" s="59">
        <v>11</v>
      </c>
      <c r="E169" s="59" t="s">
        <v>8</v>
      </c>
      <c r="F169" s="59" t="s">
        <v>126</v>
      </c>
      <c r="G169" s="61"/>
      <c r="H169" s="60">
        <f>H170+H173</f>
        <v>17509437.68</v>
      </c>
      <c r="I169" s="60">
        <f t="shared" ref="I169:J169" si="89">I170+I173</f>
        <v>21257283</v>
      </c>
      <c r="J169" s="57">
        <f t="shared" si="89"/>
        <v>21464597</v>
      </c>
    </row>
    <row r="170" spans="2:10" s="6" customFormat="1" ht="66" customHeight="1" x14ac:dyDescent="0.2">
      <c r="B170" s="58" t="s">
        <v>87</v>
      </c>
      <c r="C170" s="59">
        <v>859</v>
      </c>
      <c r="D170" s="59">
        <v>11</v>
      </c>
      <c r="E170" s="59" t="s">
        <v>8</v>
      </c>
      <c r="F170" s="59" t="s">
        <v>127</v>
      </c>
      <c r="G170" s="61"/>
      <c r="H170" s="60">
        <f t="shared" si="87"/>
        <v>17459437.68</v>
      </c>
      <c r="I170" s="60">
        <f t="shared" ref="I170:J170" si="90">I171</f>
        <v>21207283</v>
      </c>
      <c r="J170" s="57">
        <f t="shared" si="90"/>
        <v>21414597</v>
      </c>
    </row>
    <row r="171" spans="2:10" s="6" customFormat="1" ht="26.25" customHeight="1" x14ac:dyDescent="0.2">
      <c r="B171" s="58" t="s">
        <v>71</v>
      </c>
      <c r="C171" s="59">
        <v>859</v>
      </c>
      <c r="D171" s="59">
        <v>11</v>
      </c>
      <c r="E171" s="59" t="s">
        <v>8</v>
      </c>
      <c r="F171" s="59" t="s">
        <v>127</v>
      </c>
      <c r="G171" s="61">
        <v>610</v>
      </c>
      <c r="H171" s="60">
        <v>17459437.68</v>
      </c>
      <c r="I171" s="60">
        <v>21207283</v>
      </c>
      <c r="J171" s="57">
        <v>21414597</v>
      </c>
    </row>
    <row r="172" spans="2:10" s="6" customFormat="1" ht="39" customHeight="1" x14ac:dyDescent="0.2">
      <c r="B172" s="20" t="s">
        <v>130</v>
      </c>
      <c r="C172" s="21" t="s">
        <v>36</v>
      </c>
      <c r="D172" s="21" t="s">
        <v>78</v>
      </c>
      <c r="E172" s="21" t="s">
        <v>8</v>
      </c>
      <c r="F172" s="21" t="s">
        <v>128</v>
      </c>
      <c r="G172" s="22"/>
      <c r="H172" s="34">
        <f>H173</f>
        <v>50000</v>
      </c>
      <c r="I172" s="34">
        <f t="shared" ref="I172:J172" si="91">I173</f>
        <v>50000</v>
      </c>
      <c r="J172" s="35">
        <f t="shared" si="91"/>
        <v>50000</v>
      </c>
    </row>
    <row r="173" spans="2:10" s="6" customFormat="1" ht="50.25" customHeight="1" x14ac:dyDescent="0.2">
      <c r="B173" s="58" t="s">
        <v>66</v>
      </c>
      <c r="C173" s="21" t="s">
        <v>36</v>
      </c>
      <c r="D173" s="21" t="s">
        <v>78</v>
      </c>
      <c r="E173" s="21" t="s">
        <v>8</v>
      </c>
      <c r="F173" s="21" t="s">
        <v>128</v>
      </c>
      <c r="G173" s="22">
        <v>240</v>
      </c>
      <c r="H173" s="34">
        <v>50000</v>
      </c>
      <c r="I173" s="34">
        <v>50000</v>
      </c>
      <c r="J173" s="35">
        <v>50000</v>
      </c>
    </row>
    <row r="174" spans="2:10" s="6" customFormat="1" ht="26.25" customHeight="1" x14ac:dyDescent="0.2">
      <c r="B174" s="58" t="s">
        <v>177</v>
      </c>
      <c r="C174" s="21" t="s">
        <v>36</v>
      </c>
      <c r="D174" s="21" t="s">
        <v>78</v>
      </c>
      <c r="E174" s="21" t="s">
        <v>31</v>
      </c>
      <c r="F174" s="21"/>
      <c r="G174" s="22"/>
      <c r="H174" s="34">
        <f>H175</f>
        <v>79267500</v>
      </c>
      <c r="I174" s="34">
        <f t="shared" ref="I174:J174" si="92">I175</f>
        <v>0</v>
      </c>
      <c r="J174" s="35">
        <f t="shared" si="92"/>
        <v>0</v>
      </c>
    </row>
    <row r="175" spans="2:10" s="6" customFormat="1" ht="63.75" customHeight="1" x14ac:dyDescent="0.2">
      <c r="B175" s="56" t="s">
        <v>137</v>
      </c>
      <c r="C175" s="21" t="s">
        <v>36</v>
      </c>
      <c r="D175" s="21" t="s">
        <v>78</v>
      </c>
      <c r="E175" s="21" t="s">
        <v>31</v>
      </c>
      <c r="F175" s="21" t="s">
        <v>64</v>
      </c>
      <c r="G175" s="22"/>
      <c r="H175" s="34">
        <f>H176</f>
        <v>79267500</v>
      </c>
      <c r="I175" s="34">
        <f t="shared" ref="I175:J175" si="93">I176</f>
        <v>0</v>
      </c>
      <c r="J175" s="35">
        <f t="shared" si="93"/>
        <v>0</v>
      </c>
    </row>
    <row r="176" spans="2:10" s="6" customFormat="1" ht="30" customHeight="1" x14ac:dyDescent="0.2">
      <c r="B176" s="58" t="s">
        <v>109</v>
      </c>
      <c r="C176" s="21" t="s">
        <v>36</v>
      </c>
      <c r="D176" s="21" t="s">
        <v>78</v>
      </c>
      <c r="E176" s="21" t="s">
        <v>31</v>
      </c>
      <c r="F176" s="21" t="s">
        <v>116</v>
      </c>
      <c r="G176" s="22"/>
      <c r="H176" s="34">
        <f>H177</f>
        <v>79267500</v>
      </c>
      <c r="I176" s="34">
        <f t="shared" ref="I176:J176" si="94">I177</f>
        <v>0</v>
      </c>
      <c r="J176" s="35">
        <f t="shared" si="94"/>
        <v>0</v>
      </c>
    </row>
    <row r="177" spans="2:10" s="6" customFormat="1" ht="54.75" customHeight="1" x14ac:dyDescent="0.2">
      <c r="B177" s="58" t="s">
        <v>129</v>
      </c>
      <c r="C177" s="21" t="s">
        <v>36</v>
      </c>
      <c r="D177" s="21" t="s">
        <v>78</v>
      </c>
      <c r="E177" s="21" t="s">
        <v>31</v>
      </c>
      <c r="F177" s="21" t="s">
        <v>126</v>
      </c>
      <c r="G177" s="22"/>
      <c r="H177" s="34">
        <f>H178</f>
        <v>79267500</v>
      </c>
      <c r="I177" s="34">
        <f t="shared" ref="I177:J177" si="95">I178</f>
        <v>0</v>
      </c>
      <c r="J177" s="35">
        <f t="shared" si="95"/>
        <v>0</v>
      </c>
    </row>
    <row r="178" spans="2:10" s="6" customFormat="1" ht="81.75" customHeight="1" x14ac:dyDescent="0.2">
      <c r="B178" s="20" t="s">
        <v>186</v>
      </c>
      <c r="C178" s="21" t="s">
        <v>36</v>
      </c>
      <c r="D178" s="21" t="s">
        <v>78</v>
      </c>
      <c r="E178" s="21" t="s">
        <v>31</v>
      </c>
      <c r="F178" s="21" t="s">
        <v>185</v>
      </c>
      <c r="G178" s="22"/>
      <c r="H178" s="34">
        <f>H179</f>
        <v>79267500</v>
      </c>
      <c r="I178" s="34">
        <f t="shared" ref="I178:J178" si="96">I179</f>
        <v>0</v>
      </c>
      <c r="J178" s="35">
        <f t="shared" si="96"/>
        <v>0</v>
      </c>
    </row>
    <row r="179" spans="2:10" s="6" customFormat="1" ht="29.25" customHeight="1" x14ac:dyDescent="0.2">
      <c r="B179" s="58" t="s">
        <v>71</v>
      </c>
      <c r="C179" s="21" t="s">
        <v>36</v>
      </c>
      <c r="D179" s="21" t="s">
        <v>78</v>
      </c>
      <c r="E179" s="21" t="s">
        <v>31</v>
      </c>
      <c r="F179" s="21" t="s">
        <v>185</v>
      </c>
      <c r="G179" s="22">
        <v>610</v>
      </c>
      <c r="H179" s="34">
        <v>79267500</v>
      </c>
      <c r="I179" s="34">
        <v>0</v>
      </c>
      <c r="J179" s="35">
        <v>0</v>
      </c>
    </row>
    <row r="180" spans="2:10" ht="19.5" customHeight="1" thickBot="1" x14ac:dyDescent="0.3">
      <c r="B180" s="23" t="s">
        <v>65</v>
      </c>
      <c r="C180" s="24"/>
      <c r="D180" s="24"/>
      <c r="E180" s="24"/>
      <c r="F180" s="24"/>
      <c r="G180" s="24"/>
      <c r="H180" s="29">
        <f>H12+H32+H138+H150</f>
        <v>219936400.96000001</v>
      </c>
      <c r="I180" s="29">
        <f>I12+I32+I138+I150</f>
        <v>122317356.47</v>
      </c>
      <c r="J180" s="43">
        <f>J12+J32+J138+J150</f>
        <v>124413896.87</v>
      </c>
    </row>
    <row r="181" spans="2:10" s="7" customFormat="1" ht="0.75" customHeight="1" x14ac:dyDescent="0.25">
      <c r="B181" s="62" t="s">
        <v>171</v>
      </c>
      <c r="C181" s="62"/>
      <c r="D181" s="10"/>
      <c r="E181" s="10"/>
      <c r="F181" s="25"/>
      <c r="G181" s="25"/>
      <c r="H181" s="25"/>
      <c r="I181" s="68" t="s">
        <v>170</v>
      </c>
      <c r="J181" s="68"/>
    </row>
    <row r="182" spans="2:10" ht="12.75" customHeight="1" x14ac:dyDescent="0.25">
      <c r="B182" s="10"/>
      <c r="C182" s="10"/>
      <c r="D182" s="10"/>
      <c r="E182" s="10"/>
      <c r="F182" s="10"/>
      <c r="G182" s="10"/>
      <c r="H182" s="11"/>
      <c r="I182" s="12"/>
      <c r="J182" s="12"/>
    </row>
    <row r="183" spans="2:10" hidden="1" x14ac:dyDescent="0.25">
      <c r="B183" s="62"/>
      <c r="C183" s="62"/>
      <c r="D183" s="26"/>
      <c r="E183" s="27"/>
      <c r="F183" s="63"/>
      <c r="G183" s="63"/>
      <c r="H183" s="63"/>
      <c r="I183" s="63"/>
      <c r="J183" s="12"/>
    </row>
  </sheetData>
  <mergeCells count="19">
    <mergeCell ref="B9:J9"/>
    <mergeCell ref="I10:J10"/>
    <mergeCell ref="I3:J3"/>
    <mergeCell ref="I6:J6"/>
    <mergeCell ref="H4:J4"/>
    <mergeCell ref="H8:J8"/>
    <mergeCell ref="B183:C183"/>
    <mergeCell ref="F183:I183"/>
    <mergeCell ref="J13:J14"/>
    <mergeCell ref="B181:C181"/>
    <mergeCell ref="B13:B14"/>
    <mergeCell ref="C13:C14"/>
    <mergeCell ref="D13:D14"/>
    <mergeCell ref="E13:E14"/>
    <mergeCell ref="F13:F14"/>
    <mergeCell ref="I13:I14"/>
    <mergeCell ref="H13:H14"/>
    <mergeCell ref="I181:J181"/>
    <mergeCell ref="G13:G1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2024-12-09T07:03:08Z</dcterms:modified>
</cp:coreProperties>
</file>