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5132" windowHeight="813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56" i="1"/>
  <c r="I56"/>
  <c r="G56"/>
  <c r="G42"/>
  <c r="H43"/>
  <c r="H42" s="1"/>
  <c r="I43"/>
  <c r="I42" s="1"/>
  <c r="G43"/>
  <c r="H26" l="1"/>
  <c r="I26"/>
  <c r="G26"/>
  <c r="H12" l="1"/>
  <c r="H11" s="1"/>
  <c r="H10" s="1"/>
  <c r="I12"/>
  <c r="I11" s="1"/>
  <c r="I10" s="1"/>
  <c r="G12"/>
  <c r="G11" s="1"/>
  <c r="G10" s="1"/>
  <c r="H38" l="1"/>
  <c r="H37" s="1"/>
  <c r="H36" s="1"/>
  <c r="H35" s="1"/>
  <c r="I38"/>
  <c r="I37" s="1"/>
  <c r="I36" s="1"/>
  <c r="I35" s="1"/>
  <c r="H48"/>
  <c r="H47" s="1"/>
  <c r="I48"/>
  <c r="I47" s="1"/>
  <c r="G48"/>
  <c r="G47" s="1"/>
  <c r="H51"/>
  <c r="H50" s="1"/>
  <c r="I51"/>
  <c r="I50" s="1"/>
  <c r="G51"/>
  <c r="G50" s="1"/>
  <c r="H54"/>
  <c r="H53" s="1"/>
  <c r="I54"/>
  <c r="I53" s="1"/>
  <c r="G54"/>
  <c r="G53" s="1"/>
  <c r="H41" l="1"/>
  <c r="H40" s="1"/>
  <c r="G41"/>
  <c r="G40" s="1"/>
  <c r="I41"/>
  <c r="I40" s="1"/>
  <c r="I46"/>
  <c r="I45" s="1"/>
  <c r="G46"/>
  <c r="G45" s="1"/>
  <c r="H46"/>
  <c r="H45" s="1"/>
  <c r="H33"/>
  <c r="H32" s="1"/>
  <c r="I33"/>
  <c r="I32" s="1"/>
  <c r="G33"/>
  <c r="G32" s="1"/>
  <c r="I31" l="1"/>
  <c r="I30" s="1"/>
  <c r="H31"/>
  <c r="H30" s="1"/>
  <c r="G16"/>
  <c r="H21" l="1"/>
  <c r="I21"/>
  <c r="G21"/>
  <c r="H23"/>
  <c r="I23"/>
  <c r="G23"/>
  <c r="G38"/>
  <c r="G37" s="1"/>
  <c r="G36" s="1"/>
  <c r="G35" s="1"/>
  <c r="G31"/>
  <c r="G30" s="1"/>
  <c r="I20" l="1"/>
  <c r="G20"/>
  <c r="H20"/>
  <c r="I28"/>
  <c r="I25" s="1"/>
  <c r="H28"/>
  <c r="H25" s="1"/>
  <c r="G28"/>
  <c r="G25" s="1"/>
  <c r="H16" l="1"/>
  <c r="I16"/>
  <c r="I18" l="1"/>
  <c r="I15" s="1"/>
  <c r="H18"/>
  <c r="H15" s="1"/>
  <c r="G18"/>
  <c r="G15" s="1"/>
  <c r="H14" l="1"/>
  <c r="I14"/>
  <c r="G14"/>
  <c r="I9" l="1"/>
  <c r="H9"/>
  <c r="G9"/>
</calcChain>
</file>

<file path=xl/sharedStrings.xml><?xml version="1.0" encoding="utf-8"?>
<sst xmlns="http://schemas.openxmlformats.org/spreadsheetml/2006/main" count="142" uniqueCount="93">
  <si>
    <t>Наименование</t>
  </si>
  <si>
    <t>Раздел</t>
  </si>
  <si>
    <t>Подраздел</t>
  </si>
  <si>
    <t>Целевая статья</t>
  </si>
  <si>
    <t>Вид расхода</t>
  </si>
  <si>
    <t>01</t>
  </si>
  <si>
    <t>08</t>
  </si>
  <si>
    <t>Л.Н.Волчкова</t>
  </si>
  <si>
    <t>01 0 00 00000</t>
  </si>
  <si>
    <t>11</t>
  </si>
  <si>
    <t>Субсидии бюджетным учреждениям</t>
  </si>
  <si>
    <t>05</t>
  </si>
  <si>
    <t>04</t>
  </si>
  <si>
    <t>610</t>
  </si>
  <si>
    <t xml:space="preserve"> 04 0 00 00000</t>
  </si>
  <si>
    <t>09</t>
  </si>
  <si>
    <t>Расходы, связанные с ремонтом, содержанием дорог и организацией дорожного движения, осуществляемые за счет средств дорожного фонда района</t>
  </si>
  <si>
    <t>Расходы, связанные с мероприятиями по развитию спорта м.о.г.Киреевск</t>
  </si>
  <si>
    <t>Иные закупки товаров, работ и услуг для обеспечения государственных (муниципальных) нужд</t>
  </si>
  <si>
    <t>240</t>
  </si>
  <si>
    <t>02</t>
  </si>
  <si>
    <t>09 0 00 00000</t>
  </si>
  <si>
    <t>ИТОГО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</si>
  <si>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</si>
  <si>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03</t>
  </si>
  <si>
    <t>11 0 00 00000</t>
  </si>
  <si>
    <t>12 0 00 00000</t>
  </si>
  <si>
    <t xml:space="preserve">03 </t>
  </si>
  <si>
    <t>Расходы на обеспечение деятельности (оказание услуг) государственных (муниципальных) организаций (МБУ"Киреевский ФОК")</t>
  </si>
  <si>
    <t>10</t>
  </si>
  <si>
    <t>2023г.</t>
  </si>
  <si>
    <t>Заместитель главы администрации -начальник финансового управления администрации муниципального образования Киреевский район</t>
  </si>
  <si>
    <t>(рублей)</t>
  </si>
  <si>
    <t>2024г.</t>
  </si>
  <si>
    <t>01 4 00 00000</t>
  </si>
  <si>
    <t>01 4 01 00000</t>
  </si>
  <si>
    <t>01 4 01 00590</t>
  </si>
  <si>
    <t>Комплексы процессных мероприятий</t>
  </si>
  <si>
    <t>Комплекс процессных мероприятий "Сохранение и развитие традиционной народной культуры, промыслов и ремесел"</t>
  </si>
  <si>
    <t>01 4 01 80890</t>
  </si>
  <si>
    <t>На частичную компенсацию дополнительных расходов на повышение оплаты труда работников муниципальных учреждений культуры (для МБУК "Кир. ГДК")</t>
  </si>
  <si>
    <t>01 4 02 00000</t>
  </si>
  <si>
    <t>Комплекс процессных мероприятий " Развитие парка культуры и отдыха г.Киреевска"</t>
  </si>
  <si>
    <t>01 4 02 00590</t>
  </si>
  <si>
    <t xml:space="preserve">Расходы на обеспечение деятельности Киреевского городского парка культуры и отдыха </t>
  </si>
  <si>
    <t>На частичную компенсацию дополнительных расходов на повышение оплаты труда работников муниципальных учреждений культуры(для МБУК "Кир. ГПКО")</t>
  </si>
  <si>
    <t>01 4 02 80890</t>
  </si>
  <si>
    <t>01 4 03 00000</t>
  </si>
  <si>
    <t>Комплекс процессных мероприятий "Развитие физической культуры и спорта м.о.г. Киреевск"</t>
  </si>
  <si>
    <t>01 4 03 00590</t>
  </si>
  <si>
    <t>01 4 03 20110</t>
  </si>
  <si>
    <t>Расходы на обеспечение деятельности (оказание услуг) государственных (муниципальных) организаций (МБУК"Киреевский ГДК")</t>
  </si>
  <si>
    <t>04 4 00 00000</t>
  </si>
  <si>
    <t>04 4 01 00000</t>
  </si>
  <si>
    <t>04 4 01 20091</t>
  </si>
  <si>
    <t>Комплексы процессных мероприятий "Безопасность дорожного движения"</t>
  </si>
  <si>
    <t>09 4 00 00000</t>
  </si>
  <si>
    <t>09 4 02 00000</t>
  </si>
  <si>
    <t>09 4 02 20090</t>
  </si>
  <si>
    <t>Комплекс процессных мероприятий "Содержание автомобильных дорог общего пользования местного значения на территории м.о.г.Киреевск Киреевского района на 2017-2026годы"</t>
  </si>
  <si>
    <t>12 4 00 0000</t>
  </si>
  <si>
    <t>12 4 01 00000</t>
  </si>
  <si>
    <t>12 4 01 20440</t>
  </si>
  <si>
    <t>12 4 02 00000</t>
  </si>
  <si>
    <t>12 4 02 20440</t>
  </si>
  <si>
    <t>12 4 03 00000</t>
  </si>
  <si>
    <t>12 4 03 20440</t>
  </si>
  <si>
    <t xml:space="preserve">Комплексы процессных мероприятий </t>
  </si>
  <si>
    <t>Комплекс процессных мероприятий  "Поддержание в готовности к использованию по предназначению источников наружного пожарного водоснабжения (ремонт, замена, установка вышедших из строя пожарных гидрантов)"</t>
  </si>
  <si>
    <t>Расходы, связанные с подготовкой населения и организаций к действиям в чрезвычайной ситуации в мирное время</t>
  </si>
  <si>
    <t>Комплекс процессных мероприятий "Организация мероприятий по проведению противопожарной пропаганды с населением путем раздачи памяток по противопожарной тематике"</t>
  </si>
  <si>
    <t>Комплекс процессных мероприятий " Поэтапная реконструкция сетей коммунальной инфраструктуры, имеющих большой процент износа"</t>
  </si>
  <si>
    <t>Реализация мероприятий "Чистая вода" - разработка проектно-сметной документации на строительство и реконструкцию объектов водоснабжения и водоотведения в подпрограмме "Развитие и модернизация инженерной инфраструктуре в коммунальном хозяйстве Тул.обл."</t>
  </si>
  <si>
    <t>11 4 00 00000</t>
  </si>
  <si>
    <t>11 4 01 00000</t>
  </si>
  <si>
    <t>11 4 01 80400</t>
  </si>
  <si>
    <t>Комплекс процессных мероприятий "Устройство защитной минерализованной полосы (опашка) на территории муниципального образования город Киреевск Киреевского района"</t>
  </si>
  <si>
    <t xml:space="preserve">Приложение 5 </t>
  </si>
  <si>
    <t>Муниципальная программа "Обеспечение первичных мер пожарной безопасности на территории муниципального образования город Киреевск Киреевского района"</t>
  </si>
  <si>
    <t>Муниципальная программа "Комплексное развитие систем коммунальной инфраструктуры муниципального образования город Киреевск Киреевского района"</t>
  </si>
  <si>
    <t>Муниципальная программа «Развитие культуры и спорта муниципального образования город Киреевск Киреевского района"</t>
  </si>
  <si>
    <t>01 1 00 00000</t>
  </si>
  <si>
    <t>01 1 A1 00000</t>
  </si>
  <si>
    <t xml:space="preserve">Муниципальные проекты, обеспечивающие достижение результатов федеральных проектов, входящих в состав национальных проектов
</t>
  </si>
  <si>
    <t>Муниципальный проект "Культурная среда"</t>
  </si>
  <si>
    <t>Субсидии бюджетному учреждению</t>
  </si>
  <si>
    <t>Муниципальная программа "Повышение безопасности дорожного движения  муниципального образования город Киреевск Киреевского района на 2022-2027 годы"</t>
  </si>
  <si>
    <t>Муниципальная программа «Модернизация и развитие автомобильных дорог и дорожного хозяйства муниципального образования город Киреевск Киреевкого района на 2022-2027 годы"</t>
  </si>
  <si>
    <t xml:space="preserve">к решению Собрания депутатов муниципального образования город Киреевск Киреевского района                          №                  от                                                  </t>
  </si>
  <si>
    <t>Перечень и объем бюджетных  ассигнований бюджета муниципального образования город Киреевск Киреевского района на финансовое обеспечение реализации муниципальных программ по целевым статьям,  группам и подгруппам видов расходов, разделам, подразделам классификации расходов бюджета муниципального образования город Киреевск Киреевского района на 2023 год и на плановый период 2024 и 2025 годов</t>
  </si>
  <si>
    <t>2025г.</t>
  </si>
  <si>
    <t>01 1 A1 55130</t>
  </si>
  <si>
    <t>Развитие сети учреждений культурно-досугового типа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</si>
</sst>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sz val="1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164" fontId="0" fillId="0" borderId="0" xfId="0" applyNumberFormat="1"/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/>
    <xf numFmtId="164" fontId="4" fillId="0" borderId="0" xfId="0" applyNumberFormat="1" applyFo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9" fontId="5" fillId="0" borderId="1" xfId="0" applyNumberFormat="1" applyFont="1" applyBorder="1" applyAlignment="1">
      <alignment horizontal="right" wrapText="1"/>
    </xf>
    <xf numFmtId="0" fontId="5" fillId="0" borderId="7" xfId="0" applyFont="1" applyBorder="1" applyAlignment="1">
      <alignment vertical="top" wrapText="1"/>
    </xf>
    <xf numFmtId="49" fontId="5" fillId="0" borderId="11" xfId="0" applyNumberFormat="1" applyFont="1" applyBorder="1" applyAlignment="1">
      <alignment horizontal="center" wrapText="1"/>
    </xf>
    <xf numFmtId="0" fontId="5" fillId="0" borderId="11" xfId="0" applyFont="1" applyBorder="1" applyAlignment="1">
      <alignment horizontal="right" wrapText="1"/>
    </xf>
    <xf numFmtId="49" fontId="5" fillId="0" borderId="11" xfId="0" applyNumberFormat="1" applyFont="1" applyBorder="1" applyAlignment="1">
      <alignment horizontal="right" wrapText="1"/>
    </xf>
    <xf numFmtId="0" fontId="9" fillId="0" borderId="9" xfId="0" applyFont="1" applyBorder="1" applyAlignment="1">
      <alignment wrapText="1"/>
    </xf>
    <xf numFmtId="49" fontId="9" fillId="0" borderId="10" xfId="0" applyNumberFormat="1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wrapText="1"/>
    </xf>
    <xf numFmtId="0" fontId="4" fillId="0" borderId="0" xfId="0" applyFont="1" applyAlignment="1">
      <alignment wrapText="1"/>
    </xf>
    <xf numFmtId="49" fontId="10" fillId="0" borderId="0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wrapText="1"/>
    </xf>
    <xf numFmtId="0" fontId="4" fillId="0" borderId="13" xfId="0" applyFont="1" applyBorder="1"/>
    <xf numFmtId="0" fontId="4" fillId="0" borderId="0" xfId="0" applyFont="1" applyBorder="1"/>
    <xf numFmtId="164" fontId="4" fillId="0" borderId="0" xfId="0" applyNumberFormat="1" applyFont="1" applyBorder="1"/>
    <xf numFmtId="0" fontId="8" fillId="0" borderId="7" xfId="0" applyFont="1" applyBorder="1" applyAlignment="1">
      <alignment horizontal="left" wrapText="1"/>
    </xf>
    <xf numFmtId="4" fontId="8" fillId="0" borderId="10" xfId="0" applyNumberFormat="1" applyFont="1" applyBorder="1" applyAlignment="1">
      <alignment horizontal="right" wrapText="1"/>
    </xf>
    <xf numFmtId="0" fontId="8" fillId="0" borderId="2" xfId="0" applyFont="1" applyBorder="1" applyAlignment="1">
      <alignment vertical="top" wrapText="1"/>
    </xf>
    <xf numFmtId="0" fontId="10" fillId="2" borderId="2" xfId="0" applyFont="1" applyFill="1" applyBorder="1" applyAlignment="1" applyProtection="1">
      <alignment horizontal="left" wrapText="1"/>
      <protection locked="0"/>
    </xf>
    <xf numFmtId="4" fontId="5" fillId="0" borderId="1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right" wrapText="1"/>
    </xf>
    <xf numFmtId="4" fontId="5" fillId="0" borderId="3" xfId="0" applyNumberFormat="1" applyFont="1" applyBorder="1" applyAlignment="1">
      <alignment horizontal="right" wrapText="1"/>
    </xf>
    <xf numFmtId="4" fontId="5" fillId="0" borderId="11" xfId="0" applyNumberFormat="1" applyFont="1" applyBorder="1" applyAlignment="1">
      <alignment horizontal="right" wrapText="1"/>
    </xf>
    <xf numFmtId="4" fontId="5" fillId="0" borderId="12" xfId="0" applyNumberFormat="1" applyFont="1" applyBorder="1" applyAlignment="1">
      <alignment horizontal="right" wrapText="1"/>
    </xf>
    <xf numFmtId="4" fontId="8" fillId="0" borderId="14" xfId="0" applyNumberFormat="1" applyFont="1" applyBorder="1" applyAlignment="1">
      <alignment horizontal="right" wrapText="1"/>
    </xf>
    <xf numFmtId="0" fontId="5" fillId="0" borderId="0" xfId="0" applyFont="1" applyAlignment="1">
      <alignment horizontal="right" wrapText="1"/>
    </xf>
    <xf numFmtId="49" fontId="10" fillId="0" borderId="0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8" xfId="0" applyFont="1" applyBorder="1" applyAlignment="1">
      <alignment horizontal="right" wrapText="1"/>
    </xf>
    <xf numFmtId="0" fontId="5" fillId="0" borderId="0" xfId="0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60"/>
  <sheetViews>
    <sheetView tabSelected="1" workbookViewId="0">
      <selection activeCell="K7" sqref="K7"/>
    </sheetView>
  </sheetViews>
  <sheetFormatPr defaultRowHeight="14.4"/>
  <cols>
    <col min="1" max="1" width="2.109375" customWidth="1"/>
    <col min="2" max="2" width="30.5546875" customWidth="1"/>
    <col min="3" max="3" width="14.33203125" customWidth="1"/>
    <col min="4" max="4" width="4.6640625" customWidth="1"/>
    <col min="5" max="5" width="3.5546875" customWidth="1"/>
    <col min="6" max="6" width="4" customWidth="1"/>
    <col min="7" max="7" width="15" customWidth="1"/>
    <col min="8" max="8" width="13.6640625" customWidth="1"/>
    <col min="9" max="9" width="14.44140625" style="1" customWidth="1"/>
    <col min="10" max="10" width="12.88671875" customWidth="1"/>
    <col min="11" max="11" width="13.33203125" customWidth="1"/>
  </cols>
  <sheetData>
    <row r="1" spans="2:11" ht="30" customHeight="1">
      <c r="B1" s="4"/>
      <c r="C1" s="4"/>
      <c r="D1" s="4"/>
      <c r="E1" s="4"/>
      <c r="F1" s="4"/>
      <c r="G1" s="30"/>
      <c r="H1" s="45" t="s">
        <v>77</v>
      </c>
      <c r="I1" s="45"/>
      <c r="J1" s="4"/>
    </row>
    <row r="2" spans="2:11" ht="51" customHeight="1">
      <c r="B2" s="4"/>
      <c r="C2" s="4"/>
      <c r="D2" s="4"/>
      <c r="E2" s="4"/>
      <c r="F2" s="4"/>
      <c r="G2" s="50" t="s">
        <v>88</v>
      </c>
      <c r="H2" s="50"/>
      <c r="I2" s="50"/>
      <c r="J2" s="4"/>
    </row>
    <row r="3" spans="2:11" ht="3" customHeight="1">
      <c r="B3" s="47"/>
      <c r="C3" s="47"/>
      <c r="D3" s="47"/>
      <c r="E3" s="47"/>
      <c r="F3" s="47"/>
      <c r="G3" s="50"/>
      <c r="H3" s="50"/>
      <c r="I3" s="50"/>
      <c r="J3" s="6"/>
      <c r="K3" s="3"/>
    </row>
    <row r="4" spans="2:11" ht="15" hidden="1" customHeight="1">
      <c r="B4" s="47"/>
      <c r="C4" s="47"/>
      <c r="D4" s="47"/>
      <c r="E4" s="47"/>
      <c r="F4" s="47"/>
      <c r="G4" s="50"/>
      <c r="H4" s="50"/>
      <c r="I4" s="50"/>
      <c r="J4" s="6"/>
      <c r="K4" s="3"/>
    </row>
    <row r="5" spans="2:11" ht="6" hidden="1" customHeight="1">
      <c r="B5" s="47"/>
      <c r="C5" s="47"/>
      <c r="D5" s="47"/>
      <c r="E5" s="47"/>
      <c r="F5" s="47"/>
      <c r="G5" s="50"/>
      <c r="H5" s="50"/>
      <c r="I5" s="50"/>
      <c r="J5" s="6"/>
      <c r="K5" s="3"/>
    </row>
    <row r="6" spans="2:11" ht="83.25" customHeight="1">
      <c r="B6" s="48" t="s">
        <v>89</v>
      </c>
      <c r="C6" s="48"/>
      <c r="D6" s="48"/>
      <c r="E6" s="48"/>
      <c r="F6" s="48"/>
      <c r="G6" s="48"/>
      <c r="H6" s="48"/>
      <c r="I6" s="48"/>
      <c r="J6" s="7"/>
      <c r="K6" s="2"/>
    </row>
    <row r="7" spans="2:11" ht="27.75" customHeight="1" thickBot="1">
      <c r="B7" s="8"/>
      <c r="C7" s="8"/>
      <c r="D7" s="8"/>
      <c r="E7" s="8"/>
      <c r="F7" s="8"/>
      <c r="G7" s="8"/>
      <c r="H7" s="49" t="s">
        <v>32</v>
      </c>
      <c r="I7" s="49"/>
      <c r="J7" s="7"/>
      <c r="K7" s="2"/>
    </row>
    <row r="8" spans="2:11" ht="56.25" customHeight="1">
      <c r="B8" s="9" t="s">
        <v>0</v>
      </c>
      <c r="C8" s="10" t="s">
        <v>3</v>
      </c>
      <c r="D8" s="10" t="s">
        <v>4</v>
      </c>
      <c r="E8" s="11" t="s">
        <v>1</v>
      </c>
      <c r="F8" s="11" t="s">
        <v>2</v>
      </c>
      <c r="G8" s="12" t="s">
        <v>30</v>
      </c>
      <c r="H8" s="13" t="s">
        <v>33</v>
      </c>
      <c r="I8" s="14" t="s">
        <v>90</v>
      </c>
      <c r="J8" s="4"/>
    </row>
    <row r="9" spans="2:11" ht="66">
      <c r="B9" s="36" t="s">
        <v>80</v>
      </c>
      <c r="C9" s="16" t="s">
        <v>8</v>
      </c>
      <c r="D9" s="16"/>
      <c r="E9" s="16"/>
      <c r="F9" s="16"/>
      <c r="G9" s="38">
        <f>G14+G10</f>
        <v>47939361.799999997</v>
      </c>
      <c r="H9" s="38">
        <f t="shared" ref="H9:I9" si="0">H14+H10</f>
        <v>38935507.200000003</v>
      </c>
      <c r="I9" s="39">
        <f t="shared" si="0"/>
        <v>39695967.310000002</v>
      </c>
      <c r="J9" s="4"/>
    </row>
    <row r="10" spans="2:11" ht="72" customHeight="1">
      <c r="B10" s="15" t="s">
        <v>83</v>
      </c>
      <c r="C10" s="16" t="s">
        <v>81</v>
      </c>
      <c r="D10" s="16"/>
      <c r="E10" s="16"/>
      <c r="F10" s="16"/>
      <c r="G10" s="38">
        <f>G11</f>
        <v>10539661.720000001</v>
      </c>
      <c r="H10" s="38">
        <f t="shared" ref="H10:I10" si="1">H11</f>
        <v>0</v>
      </c>
      <c r="I10" s="39">
        <f t="shared" si="1"/>
        <v>0</v>
      </c>
      <c r="J10" s="4"/>
    </row>
    <row r="11" spans="2:11" ht="27">
      <c r="B11" s="18" t="s">
        <v>84</v>
      </c>
      <c r="C11" s="16" t="s">
        <v>82</v>
      </c>
      <c r="D11" s="16"/>
      <c r="E11" s="16"/>
      <c r="F11" s="16"/>
      <c r="G11" s="38">
        <f>G12</f>
        <v>10539661.720000001</v>
      </c>
      <c r="H11" s="38">
        <f t="shared" ref="H11:I11" si="2">H12</f>
        <v>0</v>
      </c>
      <c r="I11" s="39">
        <f t="shared" si="2"/>
        <v>0</v>
      </c>
      <c r="J11" s="4"/>
    </row>
    <row r="12" spans="2:11" ht="30" customHeight="1">
      <c r="B12" s="18" t="s">
        <v>92</v>
      </c>
      <c r="C12" s="16" t="s">
        <v>91</v>
      </c>
      <c r="D12" s="16"/>
      <c r="E12" s="16"/>
      <c r="F12" s="16"/>
      <c r="G12" s="38">
        <f>G13</f>
        <v>10539661.720000001</v>
      </c>
      <c r="H12" s="38">
        <f t="shared" ref="H12:I12" si="3">H13</f>
        <v>0</v>
      </c>
      <c r="I12" s="39">
        <f t="shared" si="3"/>
        <v>0</v>
      </c>
      <c r="J12" s="4"/>
    </row>
    <row r="13" spans="2:11" ht="27">
      <c r="B13" s="18" t="s">
        <v>85</v>
      </c>
      <c r="C13" s="16" t="s">
        <v>91</v>
      </c>
      <c r="D13" s="16" t="s">
        <v>13</v>
      </c>
      <c r="E13" s="16" t="s">
        <v>6</v>
      </c>
      <c r="F13" s="16" t="s">
        <v>5</v>
      </c>
      <c r="G13" s="38">
        <v>10539661.720000001</v>
      </c>
      <c r="H13" s="38">
        <v>0</v>
      </c>
      <c r="I13" s="39">
        <v>0</v>
      </c>
      <c r="J13" s="4"/>
    </row>
    <row r="14" spans="2:11" ht="28.5" customHeight="1">
      <c r="B14" s="15" t="s">
        <v>37</v>
      </c>
      <c r="C14" s="16" t="s">
        <v>34</v>
      </c>
      <c r="D14" s="16"/>
      <c r="E14" s="16"/>
      <c r="F14" s="16"/>
      <c r="G14" s="38">
        <f>G15+G20+G25</f>
        <v>37399700.079999998</v>
      </c>
      <c r="H14" s="38">
        <f>H15+H20+H25</f>
        <v>38935507.200000003</v>
      </c>
      <c r="I14" s="39">
        <f>I15+I20+I25</f>
        <v>39695967.310000002</v>
      </c>
      <c r="J14" s="4"/>
    </row>
    <row r="15" spans="2:11" ht="57.75" customHeight="1">
      <c r="B15" s="15" t="s">
        <v>38</v>
      </c>
      <c r="C15" s="16" t="s">
        <v>35</v>
      </c>
      <c r="D15" s="16"/>
      <c r="E15" s="16"/>
      <c r="F15" s="16"/>
      <c r="G15" s="38">
        <f>G16+G18</f>
        <v>13465314.100000001</v>
      </c>
      <c r="H15" s="38">
        <f t="shared" ref="H15:I15" si="4">H16+H18</f>
        <v>14752014.59</v>
      </c>
      <c r="I15" s="39">
        <f t="shared" si="4"/>
        <v>15236467.140000001</v>
      </c>
      <c r="J15" s="4"/>
    </row>
    <row r="16" spans="2:11" ht="68.25" customHeight="1">
      <c r="B16" s="15" t="s">
        <v>51</v>
      </c>
      <c r="C16" s="16" t="s">
        <v>36</v>
      </c>
      <c r="D16" s="16"/>
      <c r="E16" s="16"/>
      <c r="F16" s="16"/>
      <c r="G16" s="38">
        <f>G17</f>
        <v>12959302.800000001</v>
      </c>
      <c r="H16" s="38">
        <f t="shared" ref="H16:I16" si="5">H17</f>
        <v>14210582.51</v>
      </c>
      <c r="I16" s="39">
        <f t="shared" si="5"/>
        <v>14660924.82</v>
      </c>
      <c r="J16" s="4"/>
    </row>
    <row r="17" spans="2:10" ht="27" customHeight="1">
      <c r="B17" s="15" t="s">
        <v>10</v>
      </c>
      <c r="C17" s="16" t="s">
        <v>36</v>
      </c>
      <c r="D17" s="16" t="s">
        <v>13</v>
      </c>
      <c r="E17" s="16" t="s">
        <v>6</v>
      </c>
      <c r="F17" s="16" t="s">
        <v>5</v>
      </c>
      <c r="G17" s="38">
        <v>12959302.800000001</v>
      </c>
      <c r="H17" s="38">
        <v>14210582.51</v>
      </c>
      <c r="I17" s="39">
        <v>14660924.82</v>
      </c>
      <c r="J17" s="4"/>
    </row>
    <row r="18" spans="2:10" ht="79.5" customHeight="1">
      <c r="B18" s="15" t="s">
        <v>40</v>
      </c>
      <c r="C18" s="16" t="s">
        <v>39</v>
      </c>
      <c r="D18" s="16"/>
      <c r="E18" s="16"/>
      <c r="F18" s="16"/>
      <c r="G18" s="38">
        <f>G19</f>
        <v>506011.3</v>
      </c>
      <c r="H18" s="38">
        <f t="shared" ref="H18:I18" si="6">H19</f>
        <v>541432.07999999996</v>
      </c>
      <c r="I18" s="39">
        <f t="shared" si="6"/>
        <v>575542.31999999995</v>
      </c>
      <c r="J18" s="4"/>
    </row>
    <row r="19" spans="2:10" ht="20.25" customHeight="1">
      <c r="B19" s="15" t="s">
        <v>10</v>
      </c>
      <c r="C19" s="16" t="s">
        <v>39</v>
      </c>
      <c r="D19" s="16" t="s">
        <v>13</v>
      </c>
      <c r="E19" s="16" t="s">
        <v>6</v>
      </c>
      <c r="F19" s="16" t="s">
        <v>5</v>
      </c>
      <c r="G19" s="38">
        <v>506011.3</v>
      </c>
      <c r="H19" s="38">
        <v>541432.07999999996</v>
      </c>
      <c r="I19" s="39">
        <v>575542.31999999995</v>
      </c>
      <c r="J19" s="4"/>
    </row>
    <row r="20" spans="2:10" ht="40.5" customHeight="1">
      <c r="B20" s="15" t="s">
        <v>42</v>
      </c>
      <c r="C20" s="16" t="s">
        <v>41</v>
      </c>
      <c r="D20" s="16"/>
      <c r="E20" s="16"/>
      <c r="F20" s="16"/>
      <c r="G20" s="38">
        <f>G21+G23</f>
        <v>6999185.9800000004</v>
      </c>
      <c r="H20" s="38">
        <f t="shared" ref="H20:I20" si="7">H21+H23</f>
        <v>7269567.6699999999</v>
      </c>
      <c r="I20" s="39">
        <f t="shared" si="7"/>
        <v>7474162.6200000001</v>
      </c>
      <c r="J20" s="4"/>
    </row>
    <row r="21" spans="2:10" ht="57" customHeight="1">
      <c r="B21" s="15" t="s">
        <v>44</v>
      </c>
      <c r="C21" s="16" t="s">
        <v>43</v>
      </c>
      <c r="D21" s="16"/>
      <c r="E21" s="16"/>
      <c r="F21" s="16"/>
      <c r="G21" s="38">
        <f>G22</f>
        <v>6695579.2000000002</v>
      </c>
      <c r="H21" s="38">
        <f t="shared" ref="H21:I21" si="8">H22</f>
        <v>6944708.4199999999</v>
      </c>
      <c r="I21" s="39">
        <f t="shared" si="8"/>
        <v>7128837.2300000004</v>
      </c>
      <c r="J21" s="4"/>
    </row>
    <row r="22" spans="2:10" ht="20.25" customHeight="1">
      <c r="B22" s="15" t="s">
        <v>10</v>
      </c>
      <c r="C22" s="16" t="s">
        <v>43</v>
      </c>
      <c r="D22" s="16" t="s">
        <v>13</v>
      </c>
      <c r="E22" s="16" t="s">
        <v>6</v>
      </c>
      <c r="F22" s="16" t="s">
        <v>5</v>
      </c>
      <c r="G22" s="38">
        <v>6695579.2000000002</v>
      </c>
      <c r="H22" s="38">
        <v>6944708.4199999999</v>
      </c>
      <c r="I22" s="39">
        <v>7128837.2300000004</v>
      </c>
      <c r="J22" s="4"/>
    </row>
    <row r="23" spans="2:10" ht="81" customHeight="1">
      <c r="B23" s="15" t="s">
        <v>45</v>
      </c>
      <c r="C23" s="16" t="s">
        <v>46</v>
      </c>
      <c r="D23" s="16"/>
      <c r="E23" s="16"/>
      <c r="F23" s="16"/>
      <c r="G23" s="38">
        <f>G24</f>
        <v>303606.78000000003</v>
      </c>
      <c r="H23" s="38">
        <f t="shared" ref="H23:I23" si="9">H24</f>
        <v>324859.25</v>
      </c>
      <c r="I23" s="39">
        <f t="shared" si="9"/>
        <v>345325.39</v>
      </c>
      <c r="J23" s="4"/>
    </row>
    <row r="24" spans="2:10" ht="20.25" customHeight="1">
      <c r="B24" s="15" t="s">
        <v>10</v>
      </c>
      <c r="C24" s="16" t="s">
        <v>46</v>
      </c>
      <c r="D24" s="16" t="s">
        <v>13</v>
      </c>
      <c r="E24" s="16" t="s">
        <v>6</v>
      </c>
      <c r="F24" s="16" t="s">
        <v>5</v>
      </c>
      <c r="G24" s="38">
        <v>303606.78000000003</v>
      </c>
      <c r="H24" s="38">
        <v>324859.25</v>
      </c>
      <c r="I24" s="39">
        <v>345325.39</v>
      </c>
      <c r="J24" s="4"/>
    </row>
    <row r="25" spans="2:10" ht="41.25" customHeight="1">
      <c r="B25" s="15" t="s">
        <v>48</v>
      </c>
      <c r="C25" s="16" t="s">
        <v>47</v>
      </c>
      <c r="D25" s="16"/>
      <c r="E25" s="16"/>
      <c r="F25" s="16"/>
      <c r="G25" s="38">
        <f>G26+G28</f>
        <v>16935200</v>
      </c>
      <c r="H25" s="38">
        <f t="shared" ref="H25:I25" si="10">H26+H28</f>
        <v>16913924.940000001</v>
      </c>
      <c r="I25" s="39">
        <f t="shared" si="10"/>
        <v>16985337.550000001</v>
      </c>
      <c r="J25" s="4"/>
    </row>
    <row r="26" spans="2:10" ht="65.25" customHeight="1">
      <c r="B26" s="15" t="s">
        <v>28</v>
      </c>
      <c r="C26" s="16" t="s">
        <v>49</v>
      </c>
      <c r="D26" s="16"/>
      <c r="E26" s="16"/>
      <c r="F26" s="16"/>
      <c r="G26" s="38">
        <f>G27</f>
        <v>16885200</v>
      </c>
      <c r="H26" s="38">
        <f t="shared" ref="H26:I26" si="11">H27</f>
        <v>16863924.940000001</v>
      </c>
      <c r="I26" s="39">
        <f t="shared" si="11"/>
        <v>16935337.550000001</v>
      </c>
      <c r="J26" s="4"/>
    </row>
    <row r="27" spans="2:10" ht="19.5" customHeight="1">
      <c r="B27" s="15" t="s">
        <v>10</v>
      </c>
      <c r="C27" s="16" t="s">
        <v>49</v>
      </c>
      <c r="D27" s="16" t="s">
        <v>13</v>
      </c>
      <c r="E27" s="16" t="s">
        <v>9</v>
      </c>
      <c r="F27" s="16" t="s">
        <v>5</v>
      </c>
      <c r="G27" s="38">
        <v>16885200</v>
      </c>
      <c r="H27" s="38">
        <v>16863924.940000001</v>
      </c>
      <c r="I27" s="39">
        <v>16935337.550000001</v>
      </c>
      <c r="J27" s="4"/>
    </row>
    <row r="28" spans="2:10" ht="42" customHeight="1">
      <c r="B28" s="17" t="s">
        <v>17</v>
      </c>
      <c r="C28" s="16" t="s">
        <v>50</v>
      </c>
      <c r="D28" s="16"/>
      <c r="E28" s="16"/>
      <c r="F28" s="16"/>
      <c r="G28" s="38">
        <f>G29</f>
        <v>50000</v>
      </c>
      <c r="H28" s="38">
        <f>H29</f>
        <v>50000</v>
      </c>
      <c r="I28" s="39">
        <f>I29</f>
        <v>50000</v>
      </c>
      <c r="J28" s="4"/>
    </row>
    <row r="29" spans="2:10" ht="42.75" customHeight="1">
      <c r="B29" s="18" t="s">
        <v>18</v>
      </c>
      <c r="C29" s="16" t="s">
        <v>50</v>
      </c>
      <c r="D29" s="16" t="s">
        <v>19</v>
      </c>
      <c r="E29" s="16" t="s">
        <v>9</v>
      </c>
      <c r="F29" s="16" t="s">
        <v>5</v>
      </c>
      <c r="G29" s="38">
        <v>50000</v>
      </c>
      <c r="H29" s="38">
        <v>50000</v>
      </c>
      <c r="I29" s="39">
        <v>50000</v>
      </c>
      <c r="J29" s="4"/>
    </row>
    <row r="30" spans="2:10" ht="78.75" customHeight="1">
      <c r="B30" s="36" t="s">
        <v>86</v>
      </c>
      <c r="C30" s="16" t="s">
        <v>14</v>
      </c>
      <c r="D30" s="19"/>
      <c r="E30" s="20"/>
      <c r="F30" s="20"/>
      <c r="G30" s="40">
        <f>G31</f>
        <v>3000000</v>
      </c>
      <c r="H30" s="40">
        <f t="shared" ref="H30:I32" si="12">H31</f>
        <v>3000000</v>
      </c>
      <c r="I30" s="41">
        <f t="shared" si="12"/>
        <v>3000000</v>
      </c>
      <c r="J30" s="4"/>
    </row>
    <row r="31" spans="2:10" ht="30" customHeight="1">
      <c r="B31" s="21" t="s">
        <v>37</v>
      </c>
      <c r="C31" s="16" t="s">
        <v>52</v>
      </c>
      <c r="D31" s="19"/>
      <c r="E31" s="20"/>
      <c r="F31" s="20"/>
      <c r="G31" s="40">
        <f>G32</f>
        <v>3000000</v>
      </c>
      <c r="H31" s="40">
        <f t="shared" si="12"/>
        <v>3000000</v>
      </c>
      <c r="I31" s="41">
        <f t="shared" si="12"/>
        <v>3000000</v>
      </c>
      <c r="J31" s="4"/>
    </row>
    <row r="32" spans="2:10" ht="36.75" customHeight="1">
      <c r="B32" s="17" t="s">
        <v>55</v>
      </c>
      <c r="C32" s="16" t="s">
        <v>53</v>
      </c>
      <c r="D32" s="19"/>
      <c r="E32" s="20"/>
      <c r="F32" s="20"/>
      <c r="G32" s="40">
        <f>G33</f>
        <v>3000000</v>
      </c>
      <c r="H32" s="40">
        <f t="shared" si="12"/>
        <v>3000000</v>
      </c>
      <c r="I32" s="41">
        <f t="shared" si="12"/>
        <v>3000000</v>
      </c>
      <c r="J32" s="4"/>
    </row>
    <row r="33" spans="2:10" ht="66" customHeight="1">
      <c r="B33" s="17" t="s">
        <v>23</v>
      </c>
      <c r="C33" s="16" t="s">
        <v>54</v>
      </c>
      <c r="D33" s="19"/>
      <c r="E33" s="20"/>
      <c r="F33" s="20"/>
      <c r="G33" s="40">
        <f>G34</f>
        <v>3000000</v>
      </c>
      <c r="H33" s="40">
        <f t="shared" ref="H33:I33" si="13">H34</f>
        <v>3000000</v>
      </c>
      <c r="I33" s="41">
        <f t="shared" si="13"/>
        <v>3000000</v>
      </c>
      <c r="J33" s="4"/>
    </row>
    <row r="34" spans="2:10" ht="43.5" customHeight="1">
      <c r="B34" s="18" t="s">
        <v>18</v>
      </c>
      <c r="C34" s="16" t="s">
        <v>54</v>
      </c>
      <c r="D34" s="19">
        <v>240</v>
      </c>
      <c r="E34" s="20" t="s">
        <v>12</v>
      </c>
      <c r="F34" s="20" t="s">
        <v>15</v>
      </c>
      <c r="G34" s="40">
        <v>3000000</v>
      </c>
      <c r="H34" s="40">
        <v>3000000</v>
      </c>
      <c r="I34" s="41">
        <v>3000000</v>
      </c>
      <c r="J34" s="4"/>
    </row>
    <row r="35" spans="2:10" ht="94.5" customHeight="1">
      <c r="B35" s="36" t="s">
        <v>87</v>
      </c>
      <c r="C35" s="16" t="s">
        <v>21</v>
      </c>
      <c r="D35" s="19"/>
      <c r="E35" s="20"/>
      <c r="F35" s="20"/>
      <c r="G35" s="40">
        <f>G36</f>
        <v>2500000</v>
      </c>
      <c r="H35" s="40">
        <f t="shared" ref="H35:I35" si="14">H36</f>
        <v>2500000</v>
      </c>
      <c r="I35" s="41">
        <f t="shared" si="14"/>
        <v>2500000</v>
      </c>
      <c r="J35" s="4"/>
    </row>
    <row r="36" spans="2:10" ht="27.75" customHeight="1">
      <c r="B36" s="15" t="s">
        <v>37</v>
      </c>
      <c r="C36" s="16" t="s">
        <v>56</v>
      </c>
      <c r="D36" s="19"/>
      <c r="E36" s="20"/>
      <c r="F36" s="20"/>
      <c r="G36" s="40">
        <f>G37</f>
        <v>2500000</v>
      </c>
      <c r="H36" s="40">
        <f t="shared" ref="H36:I36" si="15">H37</f>
        <v>2500000</v>
      </c>
      <c r="I36" s="41">
        <f t="shared" si="15"/>
        <v>2500000</v>
      </c>
      <c r="J36" s="4"/>
    </row>
    <row r="37" spans="2:10" ht="84" customHeight="1">
      <c r="B37" s="15" t="s">
        <v>59</v>
      </c>
      <c r="C37" s="16" t="s">
        <v>57</v>
      </c>
      <c r="D37" s="19"/>
      <c r="E37" s="20"/>
      <c r="F37" s="20"/>
      <c r="G37" s="40">
        <f>G38</f>
        <v>2500000</v>
      </c>
      <c r="H37" s="40">
        <f t="shared" ref="H37:I37" si="16">H38</f>
        <v>2500000</v>
      </c>
      <c r="I37" s="41">
        <f t="shared" si="16"/>
        <v>2500000</v>
      </c>
      <c r="J37" s="4"/>
    </row>
    <row r="38" spans="2:10" ht="63.75" customHeight="1">
      <c r="B38" s="18" t="s">
        <v>16</v>
      </c>
      <c r="C38" s="16" t="s">
        <v>58</v>
      </c>
      <c r="D38" s="19"/>
      <c r="E38" s="20"/>
      <c r="F38" s="20"/>
      <c r="G38" s="40">
        <f>G39</f>
        <v>2500000</v>
      </c>
      <c r="H38" s="40">
        <f t="shared" ref="H38:I38" si="17">H39</f>
        <v>2500000</v>
      </c>
      <c r="I38" s="41">
        <f t="shared" si="17"/>
        <v>2500000</v>
      </c>
      <c r="J38" s="4"/>
    </row>
    <row r="39" spans="2:10" ht="43.5" customHeight="1">
      <c r="B39" s="18" t="s">
        <v>18</v>
      </c>
      <c r="C39" s="16" t="s">
        <v>58</v>
      </c>
      <c r="D39" s="19">
        <v>240</v>
      </c>
      <c r="E39" s="20" t="s">
        <v>12</v>
      </c>
      <c r="F39" s="20" t="s">
        <v>15</v>
      </c>
      <c r="G39" s="40">
        <v>2500000</v>
      </c>
      <c r="H39" s="40">
        <v>2500000</v>
      </c>
      <c r="I39" s="41">
        <v>2500000</v>
      </c>
      <c r="J39" s="4"/>
    </row>
    <row r="40" spans="2:10" ht="80.25" customHeight="1">
      <c r="B40" s="34" t="s">
        <v>79</v>
      </c>
      <c r="C40" s="22" t="s">
        <v>25</v>
      </c>
      <c r="D40" s="23"/>
      <c r="E40" s="24"/>
      <c r="F40" s="24"/>
      <c r="G40" s="42">
        <f>G41</f>
        <v>13203633</v>
      </c>
      <c r="H40" s="42">
        <f t="shared" ref="H40:I42" si="18">H41</f>
        <v>0</v>
      </c>
      <c r="I40" s="43">
        <f t="shared" si="18"/>
        <v>0</v>
      </c>
      <c r="J40" s="4"/>
    </row>
    <row r="41" spans="2:10" ht="27.75" customHeight="1">
      <c r="B41" s="37" t="s">
        <v>67</v>
      </c>
      <c r="C41" s="22" t="s">
        <v>73</v>
      </c>
      <c r="D41" s="23"/>
      <c r="E41" s="24"/>
      <c r="F41" s="24"/>
      <c r="G41" s="42">
        <f>G42</f>
        <v>13203633</v>
      </c>
      <c r="H41" s="42">
        <f t="shared" si="18"/>
        <v>0</v>
      </c>
      <c r="I41" s="43">
        <f t="shared" si="18"/>
        <v>0</v>
      </c>
      <c r="J41" s="4"/>
    </row>
    <row r="42" spans="2:10" ht="54" customHeight="1">
      <c r="B42" s="37" t="s">
        <v>71</v>
      </c>
      <c r="C42" s="22" t="s">
        <v>74</v>
      </c>
      <c r="D42" s="23"/>
      <c r="E42" s="24"/>
      <c r="F42" s="24"/>
      <c r="G42" s="42">
        <f>G43</f>
        <v>13203633</v>
      </c>
      <c r="H42" s="42">
        <f t="shared" si="18"/>
        <v>0</v>
      </c>
      <c r="I42" s="43">
        <f t="shared" si="18"/>
        <v>0</v>
      </c>
      <c r="J42" s="4"/>
    </row>
    <row r="43" spans="2:10" ht="120.6" customHeight="1">
      <c r="B43" s="18" t="s">
        <v>72</v>
      </c>
      <c r="C43" s="22" t="s">
        <v>75</v>
      </c>
      <c r="D43" s="23"/>
      <c r="E43" s="24"/>
      <c r="F43" s="24"/>
      <c r="G43" s="42">
        <f>G44</f>
        <v>13203633</v>
      </c>
      <c r="H43" s="42">
        <f t="shared" ref="H43:I43" si="19">H44</f>
        <v>0</v>
      </c>
      <c r="I43" s="43">
        <f t="shared" si="19"/>
        <v>0</v>
      </c>
      <c r="J43" s="4"/>
    </row>
    <row r="44" spans="2:10" ht="60" customHeight="1">
      <c r="B44" s="18" t="s">
        <v>18</v>
      </c>
      <c r="C44" s="22" t="s">
        <v>75</v>
      </c>
      <c r="D44" s="23">
        <v>240</v>
      </c>
      <c r="E44" s="24" t="s">
        <v>11</v>
      </c>
      <c r="F44" s="24" t="s">
        <v>20</v>
      </c>
      <c r="G44" s="42">
        <v>13203633</v>
      </c>
      <c r="H44" s="42">
        <v>0</v>
      </c>
      <c r="I44" s="43">
        <v>0</v>
      </c>
      <c r="J44" s="4"/>
    </row>
    <row r="45" spans="2:10" ht="84" customHeight="1">
      <c r="B45" s="34" t="s">
        <v>78</v>
      </c>
      <c r="C45" s="22" t="s">
        <v>26</v>
      </c>
      <c r="D45" s="23"/>
      <c r="E45" s="24"/>
      <c r="F45" s="24"/>
      <c r="G45" s="42">
        <f>G46</f>
        <v>103800</v>
      </c>
      <c r="H45" s="42">
        <f t="shared" ref="H45:I45" si="20">H46</f>
        <v>113800</v>
      </c>
      <c r="I45" s="43">
        <f t="shared" si="20"/>
        <v>125000</v>
      </c>
      <c r="J45" s="4"/>
    </row>
    <row r="46" spans="2:10" ht="28.5" customHeight="1">
      <c r="B46" s="17" t="s">
        <v>67</v>
      </c>
      <c r="C46" s="22" t="s">
        <v>60</v>
      </c>
      <c r="D46" s="23"/>
      <c r="E46" s="24"/>
      <c r="F46" s="24"/>
      <c r="G46" s="42">
        <f>G47+G50+G53</f>
        <v>103800</v>
      </c>
      <c r="H46" s="42">
        <f t="shared" ref="H46:I46" si="21">H47+H50+H53</f>
        <v>113800</v>
      </c>
      <c r="I46" s="43">
        <f t="shared" si="21"/>
        <v>125000</v>
      </c>
      <c r="J46" s="4"/>
    </row>
    <row r="47" spans="2:10" ht="96.75" customHeight="1">
      <c r="B47" s="17" t="s">
        <v>68</v>
      </c>
      <c r="C47" s="22" t="s">
        <v>61</v>
      </c>
      <c r="D47" s="23"/>
      <c r="E47" s="24"/>
      <c r="F47" s="24"/>
      <c r="G47" s="42">
        <f>G48</f>
        <v>50000</v>
      </c>
      <c r="H47" s="42">
        <f t="shared" ref="H47:I47" si="22">H48</f>
        <v>60000</v>
      </c>
      <c r="I47" s="43">
        <f t="shared" si="22"/>
        <v>60000</v>
      </c>
      <c r="J47" s="4"/>
    </row>
    <row r="48" spans="2:10" ht="58.5" customHeight="1">
      <c r="B48" s="17" t="s">
        <v>69</v>
      </c>
      <c r="C48" s="22" t="s">
        <v>62</v>
      </c>
      <c r="D48" s="23"/>
      <c r="E48" s="24"/>
      <c r="F48" s="24"/>
      <c r="G48" s="42">
        <f>G49</f>
        <v>50000</v>
      </c>
      <c r="H48" s="42">
        <f t="shared" ref="H48:I48" si="23">H49</f>
        <v>60000</v>
      </c>
      <c r="I48" s="43">
        <f t="shared" si="23"/>
        <v>60000</v>
      </c>
      <c r="J48" s="4"/>
    </row>
    <row r="49" spans="2:10" ht="48" customHeight="1">
      <c r="B49" s="18" t="s">
        <v>18</v>
      </c>
      <c r="C49" s="22" t="s">
        <v>62</v>
      </c>
      <c r="D49" s="23">
        <v>240</v>
      </c>
      <c r="E49" s="24" t="s">
        <v>24</v>
      </c>
      <c r="F49" s="24" t="s">
        <v>29</v>
      </c>
      <c r="G49" s="42">
        <v>50000</v>
      </c>
      <c r="H49" s="42">
        <v>60000</v>
      </c>
      <c r="I49" s="43">
        <v>60000</v>
      </c>
      <c r="J49" s="4"/>
    </row>
    <row r="50" spans="2:10" ht="81" customHeight="1">
      <c r="B50" s="17" t="s">
        <v>70</v>
      </c>
      <c r="C50" s="22" t="s">
        <v>63</v>
      </c>
      <c r="D50" s="23"/>
      <c r="E50" s="24"/>
      <c r="F50" s="24"/>
      <c r="G50" s="42">
        <f>G51</f>
        <v>12600</v>
      </c>
      <c r="H50" s="42">
        <f t="shared" ref="H50:I50" si="24">H51</f>
        <v>12600</v>
      </c>
      <c r="I50" s="43">
        <f t="shared" si="24"/>
        <v>15000</v>
      </c>
      <c r="J50" s="4"/>
    </row>
    <row r="51" spans="2:10" ht="60" customHeight="1">
      <c r="B51" s="17" t="s">
        <v>69</v>
      </c>
      <c r="C51" s="22" t="s">
        <v>64</v>
      </c>
      <c r="D51" s="23"/>
      <c r="E51" s="24"/>
      <c r="F51" s="24"/>
      <c r="G51" s="42">
        <f>G52</f>
        <v>12600</v>
      </c>
      <c r="H51" s="42">
        <f t="shared" ref="H51:I51" si="25">H52</f>
        <v>12600</v>
      </c>
      <c r="I51" s="43">
        <f t="shared" si="25"/>
        <v>15000</v>
      </c>
      <c r="J51" s="4"/>
    </row>
    <row r="52" spans="2:10" ht="52.8" customHeight="1">
      <c r="B52" s="18" t="s">
        <v>18</v>
      </c>
      <c r="C52" s="22" t="s">
        <v>64</v>
      </c>
      <c r="D52" s="23">
        <v>240</v>
      </c>
      <c r="E52" s="24" t="s">
        <v>24</v>
      </c>
      <c r="F52" s="24" t="s">
        <v>29</v>
      </c>
      <c r="G52" s="42">
        <v>12600</v>
      </c>
      <c r="H52" s="42">
        <v>12600</v>
      </c>
      <c r="I52" s="43">
        <v>15000</v>
      </c>
      <c r="J52" s="4"/>
    </row>
    <row r="53" spans="2:10" ht="79.2" customHeight="1">
      <c r="B53" s="17" t="s">
        <v>76</v>
      </c>
      <c r="C53" s="22" t="s">
        <v>65</v>
      </c>
      <c r="D53" s="23"/>
      <c r="E53" s="24"/>
      <c r="F53" s="24"/>
      <c r="G53" s="42">
        <f>G54</f>
        <v>41200</v>
      </c>
      <c r="H53" s="42">
        <f t="shared" ref="H53:I53" si="26">H54</f>
        <v>41200</v>
      </c>
      <c r="I53" s="43">
        <f t="shared" si="26"/>
        <v>50000</v>
      </c>
      <c r="J53" s="4"/>
    </row>
    <row r="54" spans="2:10" ht="54" customHeight="1">
      <c r="B54" s="17" t="s">
        <v>69</v>
      </c>
      <c r="C54" s="22" t="s">
        <v>66</v>
      </c>
      <c r="D54" s="23"/>
      <c r="E54" s="24"/>
      <c r="F54" s="24"/>
      <c r="G54" s="42">
        <f>G55</f>
        <v>41200</v>
      </c>
      <c r="H54" s="42">
        <f t="shared" ref="H54:I54" si="27">H55</f>
        <v>41200</v>
      </c>
      <c r="I54" s="43">
        <f t="shared" si="27"/>
        <v>50000</v>
      </c>
      <c r="J54" s="4"/>
    </row>
    <row r="55" spans="2:10" ht="39" customHeight="1">
      <c r="B55" s="18" t="s">
        <v>18</v>
      </c>
      <c r="C55" s="22" t="s">
        <v>66</v>
      </c>
      <c r="D55" s="23">
        <v>240</v>
      </c>
      <c r="E55" s="24" t="s">
        <v>27</v>
      </c>
      <c r="F55" s="24" t="s">
        <v>29</v>
      </c>
      <c r="G55" s="42">
        <v>41200</v>
      </c>
      <c r="H55" s="42">
        <v>41200</v>
      </c>
      <c r="I55" s="43">
        <v>50000</v>
      </c>
      <c r="J55" s="4"/>
    </row>
    <row r="56" spans="2:10" ht="22.5" customHeight="1" thickBot="1">
      <c r="B56" s="25" t="s">
        <v>22</v>
      </c>
      <c r="C56" s="26"/>
      <c r="D56" s="26"/>
      <c r="E56" s="26"/>
      <c r="F56" s="26"/>
      <c r="G56" s="35">
        <f>G9+G30+G35+G40+G45</f>
        <v>66746794.799999997</v>
      </c>
      <c r="H56" s="35">
        <f t="shared" ref="H56:I56" si="28">H9+H30+H35+H40+H45</f>
        <v>44549307.200000003</v>
      </c>
      <c r="I56" s="44">
        <f t="shared" si="28"/>
        <v>45320967.310000002</v>
      </c>
      <c r="J56" s="4"/>
    </row>
    <row r="57" spans="2:10" ht="9.75" customHeight="1">
      <c r="B57" s="31"/>
      <c r="C57" s="31"/>
      <c r="D57" s="32"/>
      <c r="E57" s="31"/>
      <c r="F57" s="32"/>
      <c r="G57" s="32"/>
      <c r="H57" s="31"/>
      <c r="I57" s="33"/>
      <c r="J57" s="32"/>
    </row>
    <row r="58" spans="2:10" ht="60.75" customHeight="1">
      <c r="B58" s="27" t="s">
        <v>31</v>
      </c>
      <c r="C58" s="27"/>
      <c r="D58" s="27"/>
      <c r="E58" s="27"/>
      <c r="F58" s="46" t="s">
        <v>7</v>
      </c>
      <c r="G58" s="46"/>
      <c r="H58" s="46"/>
      <c r="I58" s="46"/>
      <c r="J58" s="27"/>
    </row>
    <row r="59" spans="2:10">
      <c r="B59" s="28"/>
      <c r="C59" s="28"/>
      <c r="D59" s="28"/>
      <c r="E59" s="28"/>
      <c r="F59" s="4"/>
      <c r="G59" s="4"/>
      <c r="H59" s="4"/>
      <c r="I59" s="5"/>
      <c r="J59" s="4"/>
    </row>
    <row r="60" spans="2:10" ht="9.75" customHeight="1">
      <c r="B60" s="27"/>
      <c r="C60" s="27"/>
      <c r="D60" s="27"/>
      <c r="E60" s="29"/>
      <c r="F60" s="46"/>
      <c r="G60" s="46"/>
      <c r="H60" s="46"/>
      <c r="I60" s="46"/>
      <c r="J60" s="46"/>
    </row>
  </sheetData>
  <mergeCells count="7">
    <mergeCell ref="H1:I1"/>
    <mergeCell ref="F60:J60"/>
    <mergeCell ref="F58:I58"/>
    <mergeCell ref="B3:F5"/>
    <mergeCell ref="B6:I6"/>
    <mergeCell ref="G2:I5"/>
    <mergeCell ref="H7:I7"/>
  </mergeCells>
  <pageMargins left="0.31496062992125984" right="0.11811023622047245" top="0.35433070866141736" bottom="0.35433070866141736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Dobrynina</dc:creator>
  <cp:lastModifiedBy>Nikitina</cp:lastModifiedBy>
  <cp:lastPrinted>2022-11-09T05:27:47Z</cp:lastPrinted>
  <dcterms:created xsi:type="dcterms:W3CDTF">2014-07-18T05:42:26Z</dcterms:created>
  <dcterms:modified xsi:type="dcterms:W3CDTF">2022-11-22T06:40:15Z</dcterms:modified>
</cp:coreProperties>
</file>