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75" windowHeight="10965" activeTab="1"/>
  </bookViews>
  <sheets>
    <sheet name="ЯНВАРЬ" sheetId="1" r:id="rId1"/>
    <sheet name="ФЕВРАЛЬ" sheetId="2" r:id="rId2"/>
  </sheets>
  <definedNames>
    <definedName name="_xlnm.Print_Area" localSheetId="1">ФЕВРАЛЬ!$A$1:$L$57</definedName>
    <definedName name="_xlnm.Print_Area" localSheetId="0">ЯНВАРЬ!$A$1:$L$57</definedName>
  </definedNames>
  <calcPr calcId="124519"/>
</workbook>
</file>

<file path=xl/calcChain.xml><?xml version="1.0" encoding="utf-8"?>
<calcChain xmlns="http://schemas.openxmlformats.org/spreadsheetml/2006/main">
  <c r="E36" i="2"/>
  <c r="F36"/>
  <c r="G36"/>
  <c r="H36"/>
  <c r="I36"/>
  <c r="J36"/>
  <c r="E36" i="1"/>
  <c r="F36"/>
  <c r="G36"/>
  <c r="H36"/>
  <c r="I36"/>
  <c r="J36"/>
  <c r="L19" i="2" l="1"/>
  <c r="K19"/>
  <c r="E45" l="1"/>
  <c r="J45" s="1"/>
  <c r="E44"/>
  <c r="J44" s="1"/>
  <c r="E43"/>
  <c r="J43" s="1"/>
  <c r="E42"/>
  <c r="J42" s="1"/>
  <c r="E41"/>
  <c r="J41" s="1"/>
  <c r="E40"/>
  <c r="J40" s="1"/>
  <c r="K40" s="1"/>
  <c r="L40" s="1"/>
  <c r="E39"/>
  <c r="J39" s="1"/>
  <c r="E38"/>
  <c r="J38" s="1"/>
  <c r="D36"/>
  <c r="B36"/>
  <c r="E34"/>
  <c r="J34" s="1"/>
  <c r="E33"/>
  <c r="J33" s="1"/>
  <c r="E32"/>
  <c r="J32" s="1"/>
  <c r="E30"/>
  <c r="J30" s="1"/>
  <c r="K30" s="1"/>
  <c r="L30" s="1"/>
  <c r="E29"/>
  <c r="J29" s="1"/>
  <c r="E28"/>
  <c r="I26"/>
  <c r="H26"/>
  <c r="G26"/>
  <c r="F26"/>
  <c r="D26"/>
  <c r="B26"/>
  <c r="E24"/>
  <c r="J24" s="1"/>
  <c r="J23"/>
  <c r="J22"/>
  <c r="J21"/>
  <c r="J20"/>
  <c r="E19"/>
  <c r="J19" s="1"/>
  <c r="E18"/>
  <c r="J18" s="1"/>
  <c r="E17"/>
  <c r="J17" s="1"/>
  <c r="H15"/>
  <c r="G15"/>
  <c r="F15"/>
  <c r="D15"/>
  <c r="B15"/>
  <c r="E26" l="1"/>
  <c r="J26" s="1"/>
  <c r="J28"/>
  <c r="E15"/>
  <c r="J15" s="1"/>
  <c r="E28" i="1"/>
  <c r="D36" l="1"/>
  <c r="E39"/>
  <c r="E40"/>
  <c r="E41"/>
  <c r="E42"/>
  <c r="E43"/>
  <c r="E44"/>
  <c r="E45"/>
  <c r="E38"/>
  <c r="B36" l="1"/>
  <c r="I26"/>
  <c r="H26"/>
  <c r="G26"/>
  <c r="F26"/>
  <c r="E26"/>
  <c r="J26" s="1"/>
  <c r="D26"/>
  <c r="B26"/>
  <c r="L30"/>
  <c r="E34"/>
  <c r="E33"/>
  <c r="E30"/>
  <c r="E32" l="1"/>
  <c r="J32" s="1"/>
  <c r="E29"/>
  <c r="J29" s="1"/>
  <c r="J30"/>
  <c r="K30" s="1"/>
  <c r="J33"/>
  <c r="J34"/>
  <c r="J38"/>
  <c r="J39"/>
  <c r="J40"/>
  <c r="K40" s="1"/>
  <c r="L40" s="1"/>
  <c r="J41"/>
  <c r="J42"/>
  <c r="J43"/>
  <c r="J44"/>
  <c r="J45"/>
  <c r="J28" l="1"/>
  <c r="H15"/>
  <c r="G15"/>
  <c r="F15"/>
  <c r="D15"/>
  <c r="B15"/>
  <c r="J20"/>
  <c r="J21"/>
  <c r="J22"/>
  <c r="J23"/>
  <c r="J24"/>
  <c r="E24" l="1"/>
  <c r="E19"/>
  <c r="J19" s="1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<sst xmlns="http://schemas.openxmlformats.org/spreadsheetml/2006/main" count="226" uniqueCount="59">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</sst>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7" fillId="0" borderId="0" xfId="0" applyFont="1"/>
    <xf numFmtId="0" fontId="13" fillId="0" borderId="11" xfId="0" applyFont="1" applyBorder="1"/>
    <xf numFmtId="0" fontId="18" fillId="0" borderId="0" xfId="0" applyFont="1"/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43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view="pageBreakPreview" topLeftCell="A33" zoomScale="60" zoomScaleNormal="75" workbookViewId="0">
      <selection activeCell="D36" sqref="D36:J3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03" t="s">
        <v>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8.75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8.75">
      <c r="A4" s="103" t="s">
        <v>48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>
      <c r="A5" s="104" t="s">
        <v>11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8.75">
      <c r="A6" s="105" t="s">
        <v>49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.75">
      <c r="A7" s="85" t="s">
        <v>23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8.4499999999999993" customHeight="1"/>
    <row r="9" spans="1:12" ht="27" customHeight="1">
      <c r="A9" s="99" t="s">
        <v>12</v>
      </c>
      <c r="B9" s="86" t="s">
        <v>25</v>
      </c>
      <c r="C9" s="102"/>
      <c r="D9" s="88" t="s">
        <v>45</v>
      </c>
      <c r="E9" s="86" t="s">
        <v>46</v>
      </c>
      <c r="F9" s="87"/>
      <c r="G9" s="87"/>
      <c r="H9" s="87"/>
      <c r="I9" s="87"/>
      <c r="J9" s="88" t="s">
        <v>13</v>
      </c>
      <c r="K9" s="93" t="s">
        <v>40</v>
      </c>
      <c r="L9" s="93" t="s">
        <v>41</v>
      </c>
    </row>
    <row r="10" spans="1:12" ht="55.5" customHeight="1">
      <c r="A10" s="99"/>
      <c r="B10" s="88" t="s">
        <v>21</v>
      </c>
      <c r="C10" s="88" t="s">
        <v>50</v>
      </c>
      <c r="D10" s="92"/>
      <c r="E10" s="88" t="s">
        <v>21</v>
      </c>
      <c r="F10" s="96" t="s">
        <v>20</v>
      </c>
      <c r="G10" s="97"/>
      <c r="H10" s="98"/>
      <c r="I10" s="88" t="s">
        <v>19</v>
      </c>
      <c r="J10" s="92"/>
      <c r="K10" s="94"/>
      <c r="L10" s="94"/>
    </row>
    <row r="11" spans="1:12" ht="224.25" customHeight="1">
      <c r="A11" s="99"/>
      <c r="B11" s="90"/>
      <c r="C11" s="90"/>
      <c r="D11" s="92"/>
      <c r="E11" s="89"/>
      <c r="F11" s="3" t="s">
        <v>51</v>
      </c>
      <c r="G11" s="7" t="s">
        <v>22</v>
      </c>
      <c r="H11" s="9" t="s">
        <v>38</v>
      </c>
      <c r="I11" s="90"/>
      <c r="J11" s="90"/>
      <c r="K11" s="95"/>
      <c r="L11" s="95"/>
    </row>
    <row r="12" spans="1:12" ht="13.5" customHeight="1">
      <c r="A12" s="88"/>
      <c r="B12" s="100" t="s">
        <v>26</v>
      </c>
      <c r="C12" s="101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696.9</v>
      </c>
      <c r="E15" s="53">
        <f>E17+E18+E19+E24</f>
        <v>14206.382</v>
      </c>
      <c r="F15" s="53">
        <f>F17+F18+F19+F24</f>
        <v>144.268</v>
      </c>
      <c r="G15" s="53">
        <f>G17+G18+G19+G24</f>
        <v>12325.700999999999</v>
      </c>
      <c r="H15" s="53">
        <f t="shared" ref="H15" si="0">H17+H18+H19+H24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430</v>
      </c>
      <c r="E24" s="58">
        <f>F24+G24+H24</f>
        <v>5994.8019999999997</v>
      </c>
      <c r="F24" s="58">
        <v>10.292</v>
      </c>
      <c r="G24" s="56">
        <v>4248.0969999999998</v>
      </c>
      <c r="H24" s="55">
        <v>1736.413</v>
      </c>
      <c r="I24" s="55"/>
      <c r="J24" s="62">
        <f t="shared" si="1"/>
        <v>13941.4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838.1</v>
      </c>
      <c r="E26" s="81">
        <f t="shared" si="2"/>
        <v>22357.239999999998</v>
      </c>
      <c r="F26" s="32">
        <f t="shared" si="2"/>
        <v>100.63800000000001</v>
      </c>
      <c r="G26" s="32">
        <f t="shared" si="2"/>
        <v>22256.601999999999</v>
      </c>
      <c r="H26" s="32">
        <f t="shared" si="2"/>
        <v>0</v>
      </c>
      <c r="I26" s="32">
        <f t="shared" si="2"/>
        <v>0</v>
      </c>
      <c r="J26" s="67">
        <f>(E26/D26)*1000</f>
        <v>26676.100703973269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1429.0810000000001</v>
      </c>
      <c r="F28" s="67">
        <v>29.524999999999999</v>
      </c>
      <c r="G28" s="67">
        <v>1399.556</v>
      </c>
      <c r="H28" s="68">
        <v>0</v>
      </c>
      <c r="I28" s="68">
        <v>0</v>
      </c>
      <c r="J28" s="67">
        <f>(E28/D28)*1000</f>
        <v>62133.956521739135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44.5</v>
      </c>
      <c r="E29" s="68">
        <f>F29+G29+H29+I29</f>
        <v>2582.6530000000002</v>
      </c>
      <c r="F29" s="67">
        <v>24.003</v>
      </c>
      <c r="G29" s="67">
        <v>2558.65</v>
      </c>
      <c r="H29" s="68">
        <v>0</v>
      </c>
      <c r="I29" s="68">
        <v>0</v>
      </c>
      <c r="J29" s="67">
        <f>(E29/D29)*1000</f>
        <v>58037.146067415735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429.8</v>
      </c>
      <c r="E30" s="67">
        <f>F30+G30+H30+I30</f>
        <v>13415.505999999999</v>
      </c>
      <c r="F30" s="67">
        <v>39.622</v>
      </c>
      <c r="G30" s="67">
        <v>13375.884</v>
      </c>
      <c r="H30" s="68">
        <v>0</v>
      </c>
      <c r="I30" s="68">
        <v>0</v>
      </c>
      <c r="J30" s="70">
        <f t="shared" ref="J30:J45" si="3">(E30/D30)*1000</f>
        <v>31213.36900884132</v>
      </c>
      <c r="K30" s="69">
        <f>(J30/31213)*100</f>
        <v>100.00118222805024</v>
      </c>
      <c r="L30" s="63">
        <f>K30</f>
        <v>100.00118222805024</v>
      </c>
      <c r="M30" s="65">
        <v>31213</v>
      </c>
    </row>
    <row r="31" spans="1:13" ht="17.25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395</v>
      </c>
      <c r="E32" s="67">
        <f>F32+G32+H32+I32</f>
        <v>12378.356</v>
      </c>
      <c r="F32" s="67">
        <v>38.590000000000003</v>
      </c>
      <c r="G32" s="67">
        <v>12339.766</v>
      </c>
      <c r="H32" s="68">
        <v>0</v>
      </c>
      <c r="I32" s="68">
        <v>0</v>
      </c>
      <c r="J32" s="67">
        <f t="shared" si="3"/>
        <v>31337.610126582276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255.71700000000001</v>
      </c>
      <c r="F33" s="68">
        <v>0</v>
      </c>
      <c r="G33" s="67">
        <v>255.71700000000001</v>
      </c>
      <c r="H33" s="68">
        <v>0</v>
      </c>
      <c r="I33" s="68">
        <v>0</v>
      </c>
      <c r="J33" s="67">
        <f t="shared" si="3"/>
        <v>24826.893203883494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330.5</v>
      </c>
      <c r="E34" s="67">
        <f>F34+G34+H34+I34</f>
        <v>4674.2830000000004</v>
      </c>
      <c r="F34" s="67">
        <v>7.4880000000000004</v>
      </c>
      <c r="G34" s="67">
        <v>4666.7950000000001</v>
      </c>
      <c r="H34" s="68">
        <v>0</v>
      </c>
      <c r="I34" s="68">
        <v>0</v>
      </c>
      <c r="J34" s="67">
        <f t="shared" si="3"/>
        <v>14143.065052950076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79.5</v>
      </c>
      <c r="E36" s="45">
        <f t="shared" ref="E36:J36" si="4">E38+E39+E40+E45</f>
        <v>2060.6099999999997</v>
      </c>
      <c r="F36" s="45">
        <f t="shared" si="4"/>
        <v>13.248999999999999</v>
      </c>
      <c r="G36" s="45">
        <f t="shared" si="4"/>
        <v>0</v>
      </c>
      <c r="H36" s="45">
        <f t="shared" si="4"/>
        <v>2047.3609999999999</v>
      </c>
      <c r="I36" s="45">
        <f t="shared" si="4"/>
        <v>0</v>
      </c>
      <c r="J36" s="45">
        <f t="shared" si="4"/>
        <v>136939.66319444444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185.089</v>
      </c>
      <c r="F38" s="72">
        <v>3.2709999999999999</v>
      </c>
      <c r="G38" s="72">
        <v>0</v>
      </c>
      <c r="H38" s="72">
        <v>181.81800000000001</v>
      </c>
      <c r="I38" s="72">
        <v>0</v>
      </c>
      <c r="J38" s="73">
        <f t="shared" si="3"/>
        <v>46272.25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40.5</v>
      </c>
      <c r="E40" s="72">
        <f t="shared" si="5"/>
        <v>1264.1309999999999</v>
      </c>
      <c r="F40" s="72">
        <v>3.0110000000000001</v>
      </c>
      <c r="G40" s="72">
        <v>0</v>
      </c>
      <c r="H40" s="72">
        <v>1261.1199999999999</v>
      </c>
      <c r="I40" s="72">
        <v>0</v>
      </c>
      <c r="J40" s="74">
        <f t="shared" si="3"/>
        <v>31213.111111111106</v>
      </c>
      <c r="K40" s="76">
        <f>(J40/31213)*100</f>
        <v>100.00035597703234</v>
      </c>
      <c r="L40" s="76">
        <f>K40</f>
        <v>100.00035597703234</v>
      </c>
      <c r="M40" s="65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5"/>
        <v>477.82300000000004</v>
      </c>
      <c r="F45" s="72">
        <v>4.0229999999999997</v>
      </c>
      <c r="G45" s="72">
        <v>0</v>
      </c>
      <c r="H45" s="72">
        <v>473.8</v>
      </c>
      <c r="I45" s="72">
        <v>0</v>
      </c>
      <c r="J45" s="73">
        <f t="shared" si="3"/>
        <v>14931.968750000002</v>
      </c>
      <c r="K45" s="43" t="s">
        <v>3</v>
      </c>
      <c r="L45" s="43" t="s">
        <v>3</v>
      </c>
    </row>
    <row r="46" spans="1:13" ht="14.45" customHeight="1">
      <c r="A46" s="91" t="s">
        <v>44</v>
      </c>
      <c r="B46" s="91"/>
      <c r="C46" s="91"/>
      <c r="D46" s="91"/>
      <c r="E46" s="91"/>
      <c r="F46" s="91"/>
      <c r="G46" s="91"/>
      <c r="H46" s="12"/>
      <c r="I46" s="1"/>
      <c r="J46" s="1"/>
      <c r="K46" s="8"/>
      <c r="L46" s="8"/>
    </row>
    <row r="47" spans="1:13" ht="19.5" customHeight="1">
      <c r="A47" s="83" t="s">
        <v>47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3" s="15" customFormat="1" ht="19.5" customHeight="1">
      <c r="A48" s="84" t="s">
        <v>42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</row>
    <row r="49" spans="1:12" s="14" customFormat="1" ht="21.6" customHeight="1">
      <c r="A49" s="84" t="s">
        <v>43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</row>
    <row r="50" spans="1:12" ht="4.5" hidden="1" customHeight="1">
      <c r="A50" s="13"/>
      <c r="B50" s="13"/>
      <c r="C50" s="13"/>
      <c r="D50" s="13"/>
      <c r="E50" s="13"/>
      <c r="F50" s="13"/>
      <c r="G50" s="13"/>
      <c r="H50" s="13"/>
      <c r="I50" s="1"/>
      <c r="J50" s="1"/>
      <c r="K50" s="8"/>
      <c r="L50" s="8"/>
    </row>
    <row r="51" spans="1:12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16"/>
    </row>
    <row r="52" spans="1:12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2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2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2" ht="20.100000000000001" customHeight="1">
      <c r="A55" t="s">
        <v>55</v>
      </c>
    </row>
    <row r="56" spans="1:12" ht="18.95" customHeight="1">
      <c r="A56" t="s">
        <v>56</v>
      </c>
    </row>
    <row r="57" spans="1:12" ht="21" customHeight="1">
      <c r="A57" t="s">
        <v>57</v>
      </c>
    </row>
  </sheetData>
  <mergeCells count="23">
    <mergeCell ref="B12:C12"/>
    <mergeCell ref="B9:C9"/>
    <mergeCell ref="A2:L2"/>
    <mergeCell ref="A3:L3"/>
    <mergeCell ref="A4:L4"/>
    <mergeCell ref="A5:L5"/>
    <mergeCell ref="A6:L6"/>
    <mergeCell ref="A47:L47"/>
    <mergeCell ref="A48:L48"/>
    <mergeCell ref="A49:L49"/>
    <mergeCell ref="A7:L7"/>
    <mergeCell ref="E9:I9"/>
    <mergeCell ref="E10:E11"/>
    <mergeCell ref="B10:B11"/>
    <mergeCell ref="C10:C11"/>
    <mergeCell ref="A46:G46"/>
    <mergeCell ref="I10:I11"/>
    <mergeCell ref="J9:J11"/>
    <mergeCell ref="K9:K11"/>
    <mergeCell ref="L9:L11"/>
    <mergeCell ref="D9:D11"/>
    <mergeCell ref="F10:H10"/>
    <mergeCell ref="A9:A12"/>
  </mergeCells>
  <pageMargins left="0.39370078740157483" right="0.39370078740157483" top="0.39370078740157483" bottom="0.39370078740157483" header="0.31496062992125984" footer="0.31496062992125984"/>
  <pageSetup paperSize="9" scale="6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view="pageBreakPreview" topLeftCell="A30" zoomScale="60" workbookViewId="0">
      <selection activeCell="F39" sqref="F3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03" t="s">
        <v>35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8.75">
      <c r="A3" s="103" t="s">
        <v>39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8.75">
      <c r="A4" s="103" t="s">
        <v>58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12">
      <c r="A5" s="104" t="s">
        <v>11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8.75">
      <c r="A6" s="105" t="s">
        <v>49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.75">
      <c r="A7" s="85" t="s">
        <v>23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ht="8.4499999999999993" customHeight="1"/>
    <row r="9" spans="1:12" ht="27" customHeight="1">
      <c r="A9" s="99" t="s">
        <v>12</v>
      </c>
      <c r="B9" s="86" t="s">
        <v>25</v>
      </c>
      <c r="C9" s="102"/>
      <c r="D9" s="88" t="s">
        <v>45</v>
      </c>
      <c r="E9" s="86" t="s">
        <v>46</v>
      </c>
      <c r="F9" s="87"/>
      <c r="G9" s="87"/>
      <c r="H9" s="87"/>
      <c r="I9" s="87"/>
      <c r="J9" s="88" t="s">
        <v>13</v>
      </c>
      <c r="K9" s="93" t="s">
        <v>40</v>
      </c>
      <c r="L9" s="93" t="s">
        <v>41</v>
      </c>
    </row>
    <row r="10" spans="1:12" ht="55.5" customHeight="1">
      <c r="A10" s="99"/>
      <c r="B10" s="88" t="s">
        <v>21</v>
      </c>
      <c r="C10" s="88" t="s">
        <v>50</v>
      </c>
      <c r="D10" s="92"/>
      <c r="E10" s="88" t="s">
        <v>21</v>
      </c>
      <c r="F10" s="96" t="s">
        <v>20</v>
      </c>
      <c r="G10" s="97"/>
      <c r="H10" s="98"/>
      <c r="I10" s="88" t="s">
        <v>19</v>
      </c>
      <c r="J10" s="92"/>
      <c r="K10" s="94"/>
      <c r="L10" s="94"/>
    </row>
    <row r="11" spans="1:12" ht="224.25" customHeight="1">
      <c r="A11" s="99"/>
      <c r="B11" s="90"/>
      <c r="C11" s="90"/>
      <c r="D11" s="92"/>
      <c r="E11" s="89"/>
      <c r="F11" s="80" t="s">
        <v>51</v>
      </c>
      <c r="G11" s="9" t="s">
        <v>22</v>
      </c>
      <c r="H11" s="9" t="s">
        <v>38</v>
      </c>
      <c r="I11" s="90"/>
      <c r="J11" s="90"/>
      <c r="K11" s="95"/>
      <c r="L11" s="95"/>
    </row>
    <row r="12" spans="1:12" ht="13.5" customHeight="1">
      <c r="A12" s="88"/>
      <c r="B12" s="100" t="s">
        <v>26</v>
      </c>
      <c r="C12" s="101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698.9</v>
      </c>
      <c r="E15" s="53">
        <f>E17+E18+E19+E24</f>
        <v>14332.009</v>
      </c>
      <c r="F15" s="53">
        <f>F17+F18+F19+F24</f>
        <v>166.15199999999999</v>
      </c>
      <c r="G15" s="53">
        <f>G17+G18+G19+G24</f>
        <v>12393.317999999999</v>
      </c>
      <c r="H15" s="53">
        <f t="shared" ref="H15" si="0">H17+H18+H19+H24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432</v>
      </c>
      <c r="E24" s="58">
        <f>F24+G24+H24</f>
        <v>6071.4719999999998</v>
      </c>
      <c r="F24" s="56">
        <v>30.350999999999999</v>
      </c>
      <c r="G24" s="56">
        <v>4268.5820000000003</v>
      </c>
      <c r="H24" s="55">
        <v>1772.539</v>
      </c>
      <c r="I24" s="55"/>
      <c r="J24" s="62">
        <f t="shared" si="1"/>
        <v>14054.333333333332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838.3</v>
      </c>
      <c r="E26" s="81">
        <f t="shared" si="2"/>
        <v>22126.623</v>
      </c>
      <c r="F26" s="32">
        <f t="shared" si="2"/>
        <v>93.244</v>
      </c>
      <c r="G26" s="32">
        <f t="shared" si="2"/>
        <v>22033.379000000001</v>
      </c>
      <c r="H26" s="32">
        <f t="shared" si="2"/>
        <v>0</v>
      </c>
      <c r="I26" s="32">
        <f t="shared" si="2"/>
        <v>0</v>
      </c>
      <c r="J26" s="67">
        <f>(E26/D26)*1000</f>
        <v>26394.635571990937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7">
        <f>F28+G28</f>
        <v>1176.9880000000001</v>
      </c>
      <c r="F28" s="67">
        <v>29.524999999999999</v>
      </c>
      <c r="G28" s="67">
        <v>1147.463</v>
      </c>
      <c r="H28" s="68">
        <v>0</v>
      </c>
      <c r="I28" s="68">
        <v>0</v>
      </c>
      <c r="J28" s="67">
        <f>(E28/D28)*1000</f>
        <v>51173.391304347831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45</v>
      </c>
      <c r="E29" s="68">
        <f>F29+G29+H29+I29</f>
        <v>2586.3090000000002</v>
      </c>
      <c r="F29" s="67">
        <v>15.492000000000001</v>
      </c>
      <c r="G29" s="67">
        <v>2570.817</v>
      </c>
      <c r="H29" s="68">
        <v>0</v>
      </c>
      <c r="I29" s="68">
        <v>0</v>
      </c>
      <c r="J29" s="67">
        <f>(E29/D29)*1000</f>
        <v>57473.533333333333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427.5</v>
      </c>
      <c r="E30" s="67">
        <f>F30+G30+H30+I30</f>
        <v>13343.56</v>
      </c>
      <c r="F30" s="67">
        <v>39.621000000000002</v>
      </c>
      <c r="G30" s="67">
        <v>13303.939</v>
      </c>
      <c r="H30" s="68">
        <v>0</v>
      </c>
      <c r="I30" s="68">
        <v>0</v>
      </c>
      <c r="J30" s="70">
        <f t="shared" ref="J30:J45" si="3">(E30/D30)*1000</f>
        <v>31213.005847953216</v>
      </c>
      <c r="K30" s="69">
        <f>(J30/31213)*100</f>
        <v>100.00001873563329</v>
      </c>
      <c r="L30" s="63">
        <f>K30</f>
        <v>100.00001873563329</v>
      </c>
      <c r="M30" s="65">
        <v>31213</v>
      </c>
    </row>
    <row r="31" spans="1:13" ht="17.25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394.7</v>
      </c>
      <c r="E32" s="67">
        <f>F32+G32+H32+I32</f>
        <v>12351.398000000001</v>
      </c>
      <c r="F32" s="67">
        <v>38.590000000000003</v>
      </c>
      <c r="G32" s="67">
        <v>12312.808000000001</v>
      </c>
      <c r="H32" s="68">
        <v>0</v>
      </c>
      <c r="I32" s="68">
        <v>0</v>
      </c>
      <c r="J32" s="67">
        <f t="shared" si="3"/>
        <v>31293.128958702815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258.10899999999998</v>
      </c>
      <c r="F33" s="68">
        <v>0</v>
      </c>
      <c r="G33" s="67">
        <v>258.10899999999998</v>
      </c>
      <c r="H33" s="68">
        <v>0</v>
      </c>
      <c r="I33" s="68">
        <v>0</v>
      </c>
      <c r="J33" s="67">
        <f t="shared" si="3"/>
        <v>25059.12621359223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332.5</v>
      </c>
      <c r="E34" s="67">
        <f>F34+G34+H34+I34</f>
        <v>4761.6570000000002</v>
      </c>
      <c r="F34" s="67">
        <v>8.6059999999999999</v>
      </c>
      <c r="G34" s="67">
        <v>4753.0510000000004</v>
      </c>
      <c r="H34" s="68">
        <v>0</v>
      </c>
      <c r="I34" s="68">
        <v>0</v>
      </c>
      <c r="J34" s="67">
        <f t="shared" si="3"/>
        <v>14320.772932330827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79.5</v>
      </c>
      <c r="E36" s="45">
        <f t="shared" ref="E36:J36" si="4">E38+E39+E40+E45</f>
        <v>2064.9739999999997</v>
      </c>
      <c r="F36" s="45">
        <f t="shared" si="4"/>
        <v>9.2259999999999991</v>
      </c>
      <c r="G36" s="45">
        <f t="shared" si="4"/>
        <v>0</v>
      </c>
      <c r="H36" s="45">
        <f t="shared" si="4"/>
        <v>2055.7479999999996</v>
      </c>
      <c r="I36" s="45">
        <f t="shared" si="4"/>
        <v>0</v>
      </c>
      <c r="J36" s="45">
        <f t="shared" si="4"/>
        <v>134887.48765432095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175.31799999999998</v>
      </c>
      <c r="F38" s="72">
        <v>3.2709999999999999</v>
      </c>
      <c r="G38" s="72">
        <v>0</v>
      </c>
      <c r="H38" s="72">
        <v>172.047</v>
      </c>
      <c r="I38" s="72">
        <v>0</v>
      </c>
      <c r="J38" s="73">
        <f t="shared" si="3"/>
        <v>43829.499999999993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5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40.5</v>
      </c>
      <c r="E40" s="72">
        <f t="shared" si="5"/>
        <v>1271.9289999999999</v>
      </c>
      <c r="F40" s="72">
        <v>3.0110000000000001</v>
      </c>
      <c r="G40" s="72">
        <v>0</v>
      </c>
      <c r="H40" s="72">
        <v>1268.9179999999999</v>
      </c>
      <c r="I40" s="72">
        <v>0</v>
      </c>
      <c r="J40" s="74">
        <f t="shared" si="3"/>
        <v>31405.654320987651</v>
      </c>
      <c r="K40" s="76">
        <f>(J40/31213)*100</f>
        <v>100.61722462111189</v>
      </c>
      <c r="L40" s="76">
        <f>K40</f>
        <v>100.61722462111189</v>
      </c>
      <c r="M40" s="65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5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5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5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5"/>
        <v>484.16</v>
      </c>
      <c r="F45" s="72">
        <v>0</v>
      </c>
      <c r="G45" s="72">
        <v>0</v>
      </c>
      <c r="H45" s="72">
        <v>484.16</v>
      </c>
      <c r="I45" s="72">
        <v>0</v>
      </c>
      <c r="J45" s="73">
        <f t="shared" si="3"/>
        <v>15130</v>
      </c>
      <c r="K45" s="43" t="s">
        <v>3</v>
      </c>
      <c r="L45" s="43" t="s">
        <v>3</v>
      </c>
    </row>
    <row r="46" spans="1:13" ht="14.45" customHeight="1">
      <c r="A46" s="91" t="s">
        <v>44</v>
      </c>
      <c r="B46" s="91"/>
      <c r="C46" s="91"/>
      <c r="D46" s="91"/>
      <c r="E46" s="91"/>
      <c r="F46" s="91"/>
      <c r="G46" s="91"/>
      <c r="H46" s="79"/>
      <c r="I46" s="1"/>
      <c r="J46" s="1"/>
      <c r="K46" s="8"/>
      <c r="L46" s="8"/>
    </row>
    <row r="47" spans="1:13" ht="19.5" customHeight="1">
      <c r="A47" s="83" t="s">
        <v>47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3" s="15" customFormat="1" ht="19.5" customHeight="1">
      <c r="A48" s="84" t="s">
        <v>42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</row>
    <row r="49" spans="1:12" s="14" customFormat="1" ht="21.6" customHeight="1">
      <c r="A49" s="84" t="s">
        <v>43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</row>
    <row r="50" spans="1:12" ht="4.5" hidden="1" customHeight="1">
      <c r="A50" s="79"/>
      <c r="B50" s="79"/>
      <c r="C50" s="79"/>
      <c r="D50" s="79"/>
      <c r="E50" s="79"/>
      <c r="F50" s="79"/>
      <c r="G50" s="79"/>
      <c r="H50" s="79"/>
      <c r="I50" s="1"/>
      <c r="J50" s="1"/>
      <c r="K50" s="8"/>
      <c r="L50" s="8"/>
    </row>
    <row r="51" spans="1:12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77"/>
    </row>
    <row r="52" spans="1:12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2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2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2" ht="20.100000000000001" customHeight="1">
      <c r="A55" s="82" t="s">
        <v>55</v>
      </c>
    </row>
    <row r="56" spans="1:12" ht="18.95" customHeight="1">
      <c r="A56" s="82" t="s">
        <v>56</v>
      </c>
    </row>
    <row r="57" spans="1:12" ht="21" customHeight="1">
      <c r="A57" s="82" t="s">
        <v>57</v>
      </c>
    </row>
  </sheetData>
  <mergeCells count="23">
    <mergeCell ref="A46:G46"/>
    <mergeCell ref="A47:L47"/>
    <mergeCell ref="A48:L48"/>
    <mergeCell ref="A49:L49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</vt:lpstr>
      <vt:lpstr>ФЕВРАЛЬ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2019-03-01T06:40:45Z</cp:lastPrinted>
  <dcterms:created xsi:type="dcterms:W3CDTF">2013-04-16T11:53:23Z</dcterms:created>
  <dcterms:modified xsi:type="dcterms:W3CDTF">2019-03-04T06:02:40Z</dcterms:modified>
</cp:coreProperties>
</file>