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H43" s="1"/>
  <c r="E43"/>
  <c r="G42"/>
  <c r="G51" s="1"/>
  <c r="F42"/>
  <c r="H42" s="1"/>
  <c r="E42"/>
  <c r="G41"/>
  <c r="G50" s="1"/>
  <c r="H50" s="1"/>
  <c r="F41"/>
  <c r="F50" s="1"/>
  <c r="E41"/>
  <c r="G40"/>
  <c r="G49" s="1"/>
  <c r="F40"/>
  <c r="F49" s="1"/>
  <c r="E40"/>
  <c r="G39"/>
  <c r="G48" s="1"/>
  <c r="H48" s="1"/>
  <c r="F39"/>
  <c r="F48" s="1"/>
  <c r="E39"/>
  <c r="G38"/>
  <c r="G47" s="1"/>
  <c r="F38"/>
  <c r="F47" s="1"/>
  <c r="E38"/>
  <c r="G36"/>
  <c r="G45" s="1"/>
  <c r="H45" s="1"/>
  <c r="F36"/>
  <c r="F45" s="1"/>
  <c r="E36"/>
  <c r="G34"/>
  <c r="F34"/>
  <c r="H34" s="1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H30" s="1"/>
  <c r="F30"/>
  <c r="E30"/>
  <c r="E48" s="1"/>
  <c r="G29"/>
  <c r="H29" s="1"/>
  <c r="F29"/>
  <c r="E29"/>
  <c r="E47" s="1"/>
  <c r="G27"/>
  <c r="H27" s="1"/>
  <c r="F27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47" l="1"/>
  <c r="H51"/>
  <c r="F51"/>
  <c r="F52"/>
  <c r="H52" s="1"/>
  <c r="H36"/>
  <c r="H38"/>
  <c r="H39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<sst xmlns="http://schemas.openxmlformats.org/spreadsheetml/2006/main" count="72" uniqueCount="32">
  <si>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</si>
  <si>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</si>
  <si>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</si>
  <si>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февраль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</si>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</sst>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znetsova\&#1052;&#1086;&#1080;%20&#1076;&#1086;&#1082;&#1091;&#1084;&#1077;&#1085;&#1090;&#1099;\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\2017\&#1089;&#1074;&#1086;&#1076;%20%20&#1082;&#1091;&#1083;&#1100;&#1090;&#1091;&#1088;&#1072;%20&#1092;&#1077;&#1074;&#1088;&#1072;&#1083;&#1100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39</v>
          </cell>
        </row>
        <row r="21">
          <cell r="E21">
            <v>1</v>
          </cell>
          <cell r="F21">
            <v>1</v>
          </cell>
          <cell r="G21">
            <v>34.4</v>
          </cell>
        </row>
        <row r="24">
          <cell r="E24">
            <v>2</v>
          </cell>
          <cell r="F24">
            <v>2</v>
          </cell>
          <cell r="G24">
            <v>62.4</v>
          </cell>
        </row>
        <row r="29">
          <cell r="E29">
            <v>1</v>
          </cell>
          <cell r="F29">
            <v>1</v>
          </cell>
          <cell r="G29">
            <v>47</v>
          </cell>
        </row>
        <row r="30">
          <cell r="E30">
            <v>0.5</v>
          </cell>
          <cell r="F30">
            <v>0</v>
          </cell>
          <cell r="G30">
            <v>0</v>
          </cell>
        </row>
        <row r="32">
          <cell r="E32">
            <v>1</v>
          </cell>
          <cell r="F32">
            <v>1</v>
          </cell>
          <cell r="G32">
            <v>32.200000000000003</v>
          </cell>
        </row>
        <row r="33">
          <cell r="E33">
            <v>2.5</v>
          </cell>
          <cell r="F33">
            <v>2.5</v>
          </cell>
          <cell r="G33">
            <v>81.599999999999994</v>
          </cell>
        </row>
        <row r="34">
          <cell r="E34">
            <v>1</v>
          </cell>
          <cell r="F34">
            <v>1</v>
          </cell>
          <cell r="G34">
            <v>26</v>
          </cell>
        </row>
      </sheetData>
      <sheetData sheetId="1">
        <row r="29">
          <cell r="E29">
            <v>1</v>
          </cell>
          <cell r="F29">
            <v>1</v>
          </cell>
          <cell r="G29">
            <v>52.5</v>
          </cell>
        </row>
        <row r="33">
          <cell r="E33">
            <v>5.85</v>
          </cell>
          <cell r="F33">
            <v>5.35</v>
          </cell>
          <cell r="G33">
            <v>160.1</v>
          </cell>
        </row>
        <row r="34">
          <cell r="E34">
            <v>4</v>
          </cell>
          <cell r="F34">
            <v>4</v>
          </cell>
          <cell r="G34">
            <v>94.4</v>
          </cell>
        </row>
      </sheetData>
      <sheetData sheetId="2">
        <row r="29">
          <cell r="E29">
            <v>1</v>
          </cell>
          <cell r="F29">
            <v>1</v>
          </cell>
          <cell r="G29">
            <v>60</v>
          </cell>
        </row>
        <row r="30">
          <cell r="E30">
            <v>3</v>
          </cell>
          <cell r="F30">
            <v>3</v>
          </cell>
          <cell r="G30">
            <v>132.5</v>
          </cell>
        </row>
        <row r="33">
          <cell r="E33">
            <v>5.5</v>
          </cell>
          <cell r="F33">
            <v>2.5499999999999998</v>
          </cell>
          <cell r="G33">
            <v>89.2</v>
          </cell>
        </row>
        <row r="34">
          <cell r="E34">
            <v>1.5</v>
          </cell>
          <cell r="F34">
            <v>0.5</v>
          </cell>
          <cell r="G34">
            <v>26.1</v>
          </cell>
        </row>
        <row r="38">
          <cell r="E38">
            <v>1</v>
          </cell>
          <cell r="F38">
            <v>1</v>
          </cell>
          <cell r="G38">
            <v>47.5</v>
          </cell>
        </row>
        <row r="39">
          <cell r="E39">
            <v>1</v>
          </cell>
          <cell r="F39">
            <v>1</v>
          </cell>
          <cell r="G39">
            <v>42.6</v>
          </cell>
        </row>
        <row r="42">
          <cell r="E42">
            <v>1</v>
          </cell>
          <cell r="F42">
            <v>1</v>
          </cell>
          <cell r="G42">
            <v>38.299999999999997</v>
          </cell>
        </row>
        <row r="43">
          <cell r="E43">
            <v>1</v>
          </cell>
          <cell r="F43">
            <v>0.35</v>
          </cell>
          <cell r="G43">
            <v>13.9</v>
          </cell>
        </row>
      </sheetData>
      <sheetData sheetId="3">
        <row r="9">
          <cell r="E9">
            <v>4.5</v>
          </cell>
          <cell r="F9">
            <v>4.4000000000000004</v>
          </cell>
          <cell r="G9">
            <v>179.7</v>
          </cell>
        </row>
        <row r="11">
          <cell r="E11">
            <v>1</v>
          </cell>
          <cell r="F11">
            <v>1</v>
          </cell>
          <cell r="G11">
            <v>40</v>
          </cell>
        </row>
        <row r="12">
          <cell r="E12">
            <v>1</v>
          </cell>
          <cell r="F12">
            <v>1</v>
          </cell>
          <cell r="G12">
            <v>37.4</v>
          </cell>
        </row>
        <row r="15">
          <cell r="E15">
            <v>2.5</v>
          </cell>
          <cell r="F15">
            <v>2.4</v>
          </cell>
          <cell r="G15">
            <v>102.3</v>
          </cell>
        </row>
        <row r="20">
          <cell r="E20">
            <v>1</v>
          </cell>
          <cell r="F20">
            <v>1</v>
          </cell>
          <cell r="G20">
            <v>53.8</v>
          </cell>
        </row>
        <row r="21">
          <cell r="E21">
            <v>29.75</v>
          </cell>
          <cell r="F21">
            <v>28.1</v>
          </cell>
          <cell r="G21">
            <v>1263</v>
          </cell>
        </row>
        <row r="24">
          <cell r="E24">
            <v>30.75</v>
          </cell>
          <cell r="F24">
            <v>28.5</v>
          </cell>
          <cell r="G24">
            <v>1130.9000000000001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79.400000000000006</v>
          </cell>
        </row>
        <row r="30">
          <cell r="E30">
            <v>26.75</v>
          </cell>
          <cell r="F30">
            <v>23.4</v>
          </cell>
          <cell r="G30">
            <v>1010.4</v>
          </cell>
        </row>
        <row r="33">
          <cell r="E33">
            <v>40</v>
          </cell>
          <cell r="F33">
            <v>25.3</v>
          </cell>
          <cell r="G33">
            <v>1012.1</v>
          </cell>
        </row>
        <row r="34">
          <cell r="E34">
            <v>3.25</v>
          </cell>
          <cell r="F34">
            <v>3</v>
          </cell>
          <cell r="G34">
            <v>139.80000000000001</v>
          </cell>
        </row>
        <row r="38">
          <cell r="E38">
            <v>2</v>
          </cell>
          <cell r="F38">
            <v>2</v>
          </cell>
          <cell r="G38">
            <v>88.7</v>
          </cell>
        </row>
        <row r="39">
          <cell r="E39">
            <v>1</v>
          </cell>
          <cell r="F39">
            <v>0.75</v>
          </cell>
          <cell r="G39">
            <v>25.4</v>
          </cell>
        </row>
        <row r="42">
          <cell r="E42">
            <v>11</v>
          </cell>
          <cell r="F42">
            <v>6.5</v>
          </cell>
          <cell r="G42">
            <v>283.89999999999998</v>
          </cell>
        </row>
        <row r="43">
          <cell r="E43">
            <v>1.5</v>
          </cell>
          <cell r="F43">
            <v>0</v>
          </cell>
          <cell r="G43">
            <v>0</v>
          </cell>
        </row>
        <row r="56">
          <cell r="E56">
            <v>1</v>
          </cell>
          <cell r="F56">
            <v>1</v>
          </cell>
          <cell r="G56">
            <v>96.3</v>
          </cell>
        </row>
        <row r="57">
          <cell r="E57">
            <v>135.44999999999999</v>
          </cell>
          <cell r="F57">
            <v>67.290000000000006</v>
          </cell>
          <cell r="G57">
            <v>3073.1</v>
          </cell>
        </row>
        <row r="58">
          <cell r="E58">
            <v>53</v>
          </cell>
          <cell r="F58">
            <v>39.950000000000003</v>
          </cell>
          <cell r="G58">
            <v>1594.3</v>
          </cell>
        </row>
        <row r="62">
          <cell r="E62">
            <v>1</v>
          </cell>
          <cell r="F62">
            <v>1</v>
          </cell>
          <cell r="G62">
            <v>87.2</v>
          </cell>
        </row>
        <row r="63">
          <cell r="E63">
            <v>25.11</v>
          </cell>
          <cell r="F63">
            <v>13.28</v>
          </cell>
          <cell r="G63">
            <v>628.1</v>
          </cell>
        </row>
        <row r="64">
          <cell r="E64">
            <v>9.5</v>
          </cell>
          <cell r="F64">
            <v>5.6</v>
          </cell>
          <cell r="G64">
            <v>202.2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L7" sqref="L7"/>
    </sheetView>
  </sheetViews>
  <sheetFormatPr defaultColWidth="12.140625" defaultRowHeight="15"/>
  <cols>
    <col min="9" max="9" width="1.1406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2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4.4000000000000004</v>
      </c>
      <c r="G9" s="23">
        <f>[1]район!G9+[1]киреевск!G9+[1]липки!G9+[1]болохово!G9</f>
        <v>179.7</v>
      </c>
      <c r="H9" s="24">
        <f>G9/F9/I1*1000</f>
        <v>20420.454545454544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40</v>
      </c>
      <c r="H11" s="29">
        <f>G11/F11/I1*1000</f>
        <v>20000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37.4</v>
      </c>
      <c r="H12" s="29">
        <f>G12/F12/I1*1000</f>
        <v>18700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2.4</v>
      </c>
      <c r="G15" s="28">
        <f>[1]район!G15+[1]киреевск!G15+[1]липки!G15+[1]болохово!G15</f>
        <v>102.3</v>
      </c>
      <c r="H15" s="29">
        <f>G15/F15/I1*1000</f>
        <v>21312.5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61.6</v>
      </c>
      <c r="G18" s="23">
        <f>G20+G21+G24+G25</f>
        <v>2583.5</v>
      </c>
      <c r="H18" s="24">
        <f>G18/F18/I1*1000</f>
        <v>20969.967532467534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92.8</v>
      </c>
      <c r="H20" s="29">
        <f>G20/F20/I1*1000</f>
        <v>23200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29.1</v>
      </c>
      <c r="G21" s="28">
        <f>[1]район!G21+[1]киреевск!G21+[1]липки!G21+[1]болохово!G21</f>
        <v>1297.4000000000001</v>
      </c>
      <c r="H21" s="29">
        <f>G21/F21/I1*1000</f>
        <v>22292.096219931271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30.5</v>
      </c>
      <c r="G24" s="28">
        <f>[1]район!G24+[1]киреевск!G24+[1]липки!G24+[1]болохово!G24</f>
        <v>1193.3000000000002</v>
      </c>
      <c r="H24" s="29">
        <f>G24/F24/I1*1000</f>
        <v>19562.295081967219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98.85</v>
      </c>
      <c r="F27" s="43">
        <f>F29+F30+F32+F33+F34</f>
        <v>75.599999999999994</v>
      </c>
      <c r="G27" s="43">
        <f>G29+G30+G32+G33+G34</f>
        <v>3043.3</v>
      </c>
      <c r="H27" s="24">
        <f>G27/F27/I1*1000</f>
        <v>20127.645502645508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238.9</v>
      </c>
      <c r="H29" s="29">
        <f>G29/F29/I1*1000</f>
        <v>29862.5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30.25</v>
      </c>
      <c r="F30" s="28">
        <f>[1]район!F30+[1]киреевск!F30+[1]липки!F30+[1]болохово!F30</f>
        <v>26.4</v>
      </c>
      <c r="G30" s="28">
        <f>[1]район!G30+[1]киреевск!G30+[1]липки!G30+[1]болохово!G30</f>
        <v>1142.9000000000001</v>
      </c>
      <c r="H30" s="29">
        <f>G30/F30/I1*1000</f>
        <v>21645.833333333336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32.200000000000003</v>
      </c>
      <c r="H32" s="29">
        <f>G32/F32/I1*1000</f>
        <v>16100.000000000002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53.85</v>
      </c>
      <c r="F33" s="28">
        <f>[1]район!F33+[1]киреевск!F33+[1]липки!F33+[1]болохово!F33</f>
        <v>35.700000000000003</v>
      </c>
      <c r="G33" s="28">
        <f>[1]район!G33+[1]киреевск!G33+[1]липки!G33+[1]болохово!G33</f>
        <v>1342.9999999999998</v>
      </c>
      <c r="H33" s="29">
        <f>G33/F33/I1*1000</f>
        <v>18809.523809523802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9.75</v>
      </c>
      <c r="F34" s="36">
        <f>[1]район!F34+[1]киреевск!F34+[1]липки!F34+[1]болохово!F34</f>
        <v>8.5</v>
      </c>
      <c r="G34" s="36">
        <f>[1]район!G34+[1]киреевск!G34+[1]липки!G34+[1]болохово!G34</f>
        <v>286.3</v>
      </c>
      <c r="H34" s="29">
        <f>G34/F34/I1*1000</f>
        <v>16841.176470588238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12.6</v>
      </c>
      <c r="G36" s="23">
        <f>G38+G39+G40+G41+G42+G43</f>
        <v>540.29999999999995</v>
      </c>
      <c r="H36" s="24">
        <f>G36/F36/I1*1000</f>
        <v>21440.476190476191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136.19999999999999</v>
      </c>
      <c r="H38" s="29">
        <f>G38/F38/I1*1000</f>
        <v>22700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1.75</v>
      </c>
      <c r="G39" s="28">
        <f>[1]район!G39+[1]киреевск!G39+[1]липки!G39+[1]болохово!G39</f>
        <v>68</v>
      </c>
      <c r="H39" s="29">
        <f>G39/F39/I1*1000</f>
        <v>19428.571428571428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7.5</v>
      </c>
      <c r="G42" s="28">
        <f>[1]район!G42+[1]киреевск!G42+[1]липки!G42+[1]болохово!G42</f>
        <v>322.2</v>
      </c>
      <c r="H42" s="29">
        <f>G42/F42/I1*1000</f>
        <v>21480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0.35</v>
      </c>
      <c r="G43" s="36">
        <f>[1]район!G43+[1]киреевск!G43+[1]липки!G43+[1]болохово!G43</f>
        <v>13.9</v>
      </c>
      <c r="H43" s="37">
        <f>G43/F43/I1*1000</f>
        <v>19857.142857142859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203.35</v>
      </c>
      <c r="F45" s="23">
        <f>F36+F27+F18+F9</f>
        <v>154.19999999999999</v>
      </c>
      <c r="G45" s="23">
        <f>G36+G27+G18+G9</f>
        <v>6346.8</v>
      </c>
      <c r="H45" s="24">
        <f>G45/F45/I1*1000</f>
        <v>20579.76653696498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507.90000000000003</v>
      </c>
      <c r="H47" s="29">
        <f>G47/F47/I1*1000</f>
        <v>25395.000000000004</v>
      </c>
    </row>
    <row r="48" spans="1:8" ht="15.75">
      <c r="A48" s="32" t="s">
        <v>15</v>
      </c>
      <c r="B48" s="33"/>
      <c r="C48" s="33"/>
      <c r="D48" s="33"/>
      <c r="E48" s="28">
        <f t="shared" si="0"/>
        <v>62</v>
      </c>
      <c r="F48" s="28">
        <f t="shared" si="1"/>
        <v>58.25</v>
      </c>
      <c r="G48" s="28">
        <f t="shared" si="1"/>
        <v>2545.7000000000003</v>
      </c>
      <c r="H48" s="29">
        <f>G48/F48/I1*1000</f>
        <v>21851.502145922746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32.200000000000003</v>
      </c>
      <c r="H50" s="29">
        <f>G50/F50/I1*1000</f>
        <v>16100.000000000002</v>
      </c>
    </row>
    <row r="51" spans="1:8" ht="15.75">
      <c r="A51" s="30" t="s">
        <v>18</v>
      </c>
      <c r="B51" s="31"/>
      <c r="C51" s="31"/>
      <c r="D51" s="31"/>
      <c r="E51" s="28">
        <f t="shared" si="0"/>
        <v>89.1</v>
      </c>
      <c r="F51" s="28">
        <f t="shared" si="1"/>
        <v>76.100000000000009</v>
      </c>
      <c r="G51" s="28">
        <f t="shared" si="1"/>
        <v>2960.8</v>
      </c>
      <c r="H51" s="29">
        <f>G51/F51/I1*1000</f>
        <v>19453.350854139288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24.75</v>
      </c>
      <c r="F52" s="36">
        <f t="shared" si="1"/>
        <v>8.85</v>
      </c>
      <c r="G52" s="36">
        <f t="shared" si="1"/>
        <v>300.2</v>
      </c>
      <c r="H52" s="37">
        <f>G52/F52/I1*1000</f>
        <v>16960.451977401131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108.24000000000001</v>
      </c>
      <c r="G54" s="23">
        <f>G56+G57+G58</f>
        <v>4763.7</v>
      </c>
      <c r="H54" s="24">
        <f>G54/F54/I1*1000</f>
        <v>22005.266075388026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96.3</v>
      </c>
      <c r="H56" s="29">
        <f>G56/F56/I1*1000</f>
        <v>48150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67.290000000000006</v>
      </c>
      <c r="G57" s="28">
        <f>[1]район!G57+[1]киреевск!G57+[1]липки!G57+[1]болохово!G57</f>
        <v>3073.1</v>
      </c>
      <c r="H57" s="29">
        <f>G57/F57/I1*1000</f>
        <v>22834.745133006385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39.950000000000003</v>
      </c>
      <c r="G58" s="36">
        <f>[1]район!G58+[1]киреевск!G58+[1]липки!G58+[1]болохово!G58</f>
        <v>1594.3</v>
      </c>
      <c r="H58" s="37">
        <f>G58/F58/I1*1000</f>
        <v>19953.692115143927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19.88</v>
      </c>
      <c r="G60" s="23">
        <f>G62+G63+G64</f>
        <v>917.5</v>
      </c>
      <c r="H60" s="24">
        <f>G60/F60/I1*1000</f>
        <v>23075.955734406438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1</v>
      </c>
      <c r="G62" s="28">
        <f>[1]район!G62+[1]киреевск!G62+[1]липки!G62+[1]болохово!G62</f>
        <v>87.2</v>
      </c>
      <c r="H62" s="29">
        <f>G62/F62/I1*1000</f>
        <v>43600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13.28</v>
      </c>
      <c r="G63" s="28">
        <f>[1]район!G63+[1]киреевск!G63+[1]липки!G63+[1]болохово!G63</f>
        <v>628.1</v>
      </c>
      <c r="H63" s="29">
        <f>G63/F63/I1*1000</f>
        <v>23648.343373493979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5.6</v>
      </c>
      <c r="G64" s="36">
        <f>[1]район!G64+[1]киреевск!G64+[1]липки!G64+[1]болохово!G64</f>
        <v>202.2</v>
      </c>
      <c r="H64" s="37">
        <f>G64/F64/I1*1000</f>
        <v>18053.571428571428</v>
      </c>
    </row>
    <row r="66" spans="1:8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2017-03-13T07:57:44Z</dcterms:modified>
</cp:coreProperties>
</file>