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2022г" sheetId="1" r:id="rId1"/>
  </sheets>
  <calcPr calcId="124519"/>
</workbook>
</file>

<file path=xl/calcChain.xml><?xml version="1.0" encoding="utf-8"?>
<calcChain xmlns="http://schemas.openxmlformats.org/spreadsheetml/2006/main">
  <c r="B10" i="1"/>
  <c r="D10"/>
  <c r="C10"/>
  <c r="B8" l="1"/>
  <c r="B11"/>
  <c r="E11"/>
  <c r="C11"/>
  <c r="D11"/>
  <c r="B9"/>
  <c r="C9"/>
  <c r="D9"/>
  <c r="C8"/>
  <c r="B7"/>
  <c r="C7"/>
</calcChain>
</file>

<file path=xl/sharedStrings.xml><?xml version="1.0" encoding="utf-8"?>
<sst xmlns="http://schemas.openxmlformats.org/spreadsheetml/2006/main" count="20" uniqueCount="20">
  <si>
    <t>Приложение №</t>
  </si>
  <si>
    <t xml:space="preserve">к письму </t>
  </si>
  <si>
    <t>Наименование учреждения</t>
  </si>
  <si>
    <t>Среднемесячная заработная плата работников учреждения в 2022 году, руб.</t>
  </si>
  <si>
    <t>Среднемесячная заработная плата руководителя* учреждения в 2022 году, руб.</t>
  </si>
  <si>
    <t>Среднемесячная заработная плата заместителя руководителя* учреждения в 2022 году, руб.</t>
  </si>
  <si>
    <t>Среднемесячная заработная плата главного бухгалтера* учреждения в 2022 году, руб.</t>
  </si>
  <si>
    <t>*Заработная плата указывается только по должности (без совмещения)</t>
  </si>
  <si>
    <t>МБУК " Киреевский РКМ"</t>
  </si>
  <si>
    <t>МБУК " Киреевский РКИЦ"</t>
  </si>
  <si>
    <t>МБУК "РЦКД"</t>
  </si>
  <si>
    <t>МКУК " Киреевская РЦБС"</t>
  </si>
  <si>
    <t>МКУ " Сервис"</t>
  </si>
  <si>
    <t>Комитет культуры, молодёжной политики и спорта администрации муниципальногообразования Киреевский район</t>
  </si>
  <si>
    <t>МКУ ДО "Детский подростковый центр"</t>
  </si>
  <si>
    <t>МБОУ ДО "Центр детских школ искусств"</t>
  </si>
  <si>
    <t>МБУК "Киреевский городской Дом культуры"</t>
  </si>
  <si>
    <t>МБУК "Киреевский городской парк культуры и отдыха"</t>
  </si>
  <si>
    <t>МБУК "Районный дом культуры"</t>
  </si>
  <si>
    <t>МБУ "Киреевский ФОК"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</si>
</sst>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43" fontId="1" fillId="0" borderId="4" xfId="1" applyFont="1" applyBorder="1" applyAlignment="1">
      <alignment horizontal="center" vertical="top" wrapText="1"/>
    </xf>
    <xf numFmtId="43" fontId="3" fillId="0" borderId="4" xfId="1" applyFont="1" applyBorder="1" applyAlignment="1">
      <alignment horizontal="right" vertical="top" wrapText="1"/>
    </xf>
    <xf numFmtId="0" fontId="1" fillId="0" borderId="4" xfId="1" applyNumberFormat="1" applyFont="1" applyBorder="1" applyAlignment="1">
      <alignment horizontal="right" vertical="top" wrapText="1"/>
    </xf>
    <xf numFmtId="43" fontId="1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A24" sqref="A24"/>
    </sheetView>
  </sheetViews>
  <sheetFormatPr defaultRowHeight="15"/>
  <cols>
    <col min="1" max="1" width="31.28515625" customWidth="1"/>
    <col min="2" max="2" width="23.7109375" customWidth="1"/>
    <col min="3" max="3" width="22" customWidth="1"/>
    <col min="4" max="4" width="22.5703125" customWidth="1"/>
    <col min="5" max="5" width="23.5703125" customWidth="1"/>
  </cols>
  <sheetData>
    <row r="1" spans="1:5">
      <c r="A1" s="12" t="s">
        <v>0</v>
      </c>
      <c r="B1" s="12"/>
      <c r="C1" s="12"/>
      <c r="D1" s="12"/>
      <c r="E1" s="12"/>
    </row>
    <row r="2" spans="1:5">
      <c r="A2" s="12" t="s">
        <v>1</v>
      </c>
      <c r="B2" s="12"/>
      <c r="C2" s="12"/>
      <c r="D2" s="12"/>
      <c r="E2" s="12"/>
    </row>
    <row r="3" spans="1:5" ht="15.75">
      <c r="A3" s="13" t="s">
        <v>13</v>
      </c>
      <c r="B3" s="13"/>
      <c r="C3" s="13"/>
      <c r="D3" s="13"/>
      <c r="E3" s="13"/>
    </row>
    <row r="4" spans="1:5" ht="15.75" thickBot="1">
      <c r="A4" s="1"/>
    </row>
    <row r="5" spans="1:5" ht="81.75" thickBo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</row>
    <row r="6" spans="1:5" ht="15.75" thickBot="1">
      <c r="A6" s="4">
        <v>2</v>
      </c>
      <c r="B6" s="5">
        <v>3</v>
      </c>
      <c r="C6" s="5">
        <v>4</v>
      </c>
      <c r="D6" s="5">
        <v>5</v>
      </c>
      <c r="E6" s="5">
        <v>6</v>
      </c>
    </row>
    <row r="7" spans="1:5" ht="17.25" customHeight="1" thickBot="1">
      <c r="A7" s="4" t="s">
        <v>8</v>
      </c>
      <c r="B7" s="8">
        <f>1249919.24/2.81/12</f>
        <v>37067.593119810197</v>
      </c>
      <c r="C7" s="8">
        <f>516666.16/12</f>
        <v>43055.513333333329</v>
      </c>
      <c r="D7" s="10">
        <v>0</v>
      </c>
      <c r="E7" s="10">
        <v>0</v>
      </c>
    </row>
    <row r="8" spans="1:5" ht="17.25" customHeight="1" thickBot="1">
      <c r="A8" s="4" t="s">
        <v>9</v>
      </c>
      <c r="B8" s="8">
        <f>2681167.93/5.53/12</f>
        <v>40403.374472573843</v>
      </c>
      <c r="C8" s="8">
        <f>469646.03/12</f>
        <v>39137.169166666667</v>
      </c>
      <c r="D8" s="10">
        <v>0</v>
      </c>
      <c r="E8" s="10">
        <v>0</v>
      </c>
    </row>
    <row r="9" spans="1:5" ht="17.25" customHeight="1" thickBot="1">
      <c r="A9" s="4" t="s">
        <v>10</v>
      </c>
      <c r="B9" s="8">
        <f>1328106.1/2.84/12</f>
        <v>38970.249413145546</v>
      </c>
      <c r="C9" s="8">
        <f>509697.67/12</f>
        <v>42474.805833333332</v>
      </c>
      <c r="D9" s="11">
        <f>383737.87/12/0.75</f>
        <v>42637.54111111111</v>
      </c>
      <c r="E9" s="10">
        <v>0</v>
      </c>
    </row>
    <row r="10" spans="1:5" ht="17.25" customHeight="1" thickBot="1">
      <c r="A10" s="4" t="s">
        <v>11</v>
      </c>
      <c r="B10" s="8">
        <f>20042247.28/12/42.13</f>
        <v>39643.657093124457</v>
      </c>
      <c r="C10" s="8">
        <f>627310.8/12</f>
        <v>52275.9</v>
      </c>
      <c r="D10" s="8">
        <f>689185.43/12</f>
        <v>57432.119166666671</v>
      </c>
      <c r="E10" s="10">
        <v>0</v>
      </c>
    </row>
    <row r="11" spans="1:5" ht="20.25" customHeight="1" thickBot="1">
      <c r="A11" s="4" t="s">
        <v>12</v>
      </c>
      <c r="B11" s="8">
        <f>17329152.65/76.5/12</f>
        <v>18877.072603485838</v>
      </c>
      <c r="C11" s="8">
        <f>496622.43/0.98/12</f>
        <v>42229.798469387759</v>
      </c>
      <c r="D11" s="8">
        <f>245702.97/0.55/12</f>
        <v>37227.722727272725</v>
      </c>
      <c r="E11" s="8">
        <f>403189.05/8</f>
        <v>50398.631249999999</v>
      </c>
    </row>
    <row r="12" spans="1:5" ht="15.75" hidden="1" thickBot="1">
      <c r="A12" s="4"/>
      <c r="B12" s="8"/>
      <c r="C12" s="8"/>
      <c r="D12" s="8"/>
      <c r="E12" s="10"/>
    </row>
    <row r="13" spans="1:5" ht="26.25" thickBot="1">
      <c r="A13" s="4" t="s">
        <v>14</v>
      </c>
      <c r="B13" s="8">
        <v>35527.129999999997</v>
      </c>
      <c r="C13" s="8">
        <v>59575.69</v>
      </c>
      <c r="D13" s="8">
        <v>52207.48</v>
      </c>
      <c r="E13" s="10">
        <v>0</v>
      </c>
    </row>
    <row r="14" spans="1:5" ht="26.25" thickBot="1">
      <c r="A14" s="4" t="s">
        <v>15</v>
      </c>
      <c r="B14" s="8">
        <v>34258.76</v>
      </c>
      <c r="C14" s="8">
        <v>61437.59</v>
      </c>
      <c r="D14" s="8">
        <v>50668.21</v>
      </c>
      <c r="E14" s="10">
        <v>0</v>
      </c>
    </row>
    <row r="15" spans="1:5" ht="26.25" thickBot="1">
      <c r="A15" s="4" t="s">
        <v>16</v>
      </c>
      <c r="B15" s="8">
        <v>38822.769999999997</v>
      </c>
      <c r="C15" s="8">
        <v>56984.33</v>
      </c>
      <c r="D15" s="8">
        <v>33899.42</v>
      </c>
      <c r="E15" s="10">
        <v>0</v>
      </c>
    </row>
    <row r="16" spans="1:5" ht="26.25" thickBot="1">
      <c r="A16" s="4" t="s">
        <v>17</v>
      </c>
      <c r="B16" s="8">
        <v>31844.47</v>
      </c>
      <c r="C16" s="8">
        <v>52175.74</v>
      </c>
      <c r="D16" s="8">
        <v>43696.47</v>
      </c>
      <c r="E16" s="10">
        <v>0</v>
      </c>
    </row>
    <row r="17" spans="1:5" ht="15.75" thickBot="1">
      <c r="A17" s="4" t="s">
        <v>18</v>
      </c>
      <c r="B17" s="8">
        <v>38383.980000000003</v>
      </c>
      <c r="C17" s="8">
        <v>70465.22</v>
      </c>
      <c r="D17" s="8">
        <v>41749.22</v>
      </c>
      <c r="E17" s="10">
        <v>0</v>
      </c>
    </row>
    <row r="18" spans="1:5" ht="15.75" thickBot="1">
      <c r="A18" s="4" t="s">
        <v>19</v>
      </c>
      <c r="B18" s="8">
        <v>24853.57</v>
      </c>
      <c r="C18" s="8">
        <v>45173.08</v>
      </c>
      <c r="D18" s="8">
        <v>68496.66</v>
      </c>
      <c r="E18" s="10"/>
    </row>
    <row r="19" spans="1:5" ht="15.75" thickBot="1">
      <c r="A19" s="4"/>
      <c r="B19" s="8"/>
      <c r="C19" s="8"/>
      <c r="D19" s="8"/>
      <c r="E19" s="8"/>
    </row>
    <row r="20" spans="1:5" ht="19.5" thickBot="1">
      <c r="A20" s="6"/>
      <c r="B20" s="9"/>
      <c r="C20" s="9"/>
      <c r="D20" s="9"/>
      <c r="E20" s="9"/>
    </row>
    <row r="21" spans="1:5" ht="18.75">
      <c r="A21" s="7"/>
    </row>
    <row r="22" spans="1:5">
      <c r="A22" s="1" t="s">
        <v>7</v>
      </c>
    </row>
    <row r="23" spans="1:5">
      <c r="A23" s="1"/>
    </row>
  </sheetData>
  <mergeCells count="3">
    <mergeCell ref="A1:E1"/>
    <mergeCell ref="A2:E2"/>
    <mergeCell ref="A3:E3"/>
  </mergeCells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Ельтищева Инна</cp:lastModifiedBy>
  <cp:lastPrinted>2023-01-17T08:59:24Z</cp:lastPrinted>
  <dcterms:created xsi:type="dcterms:W3CDTF">2023-01-16T14:38:20Z</dcterms:created>
  <dcterms:modified xsi:type="dcterms:W3CDTF">2023-02-02T07:23:11Z</dcterms:modified>
</cp:coreProperties>
</file>